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Z:\Računovodstvo\1. Financijski plan\2025-2027\"/>
    </mc:Choice>
  </mc:AlternateContent>
  <xr:revisionPtr revIDLastSave="0" documentId="13_ncr:1_{07951B87-0EB3-4C07-BC32-4B4102F314B3}" xr6:coauthVersionLast="47" xr6:coauthVersionMax="47" xr10:uidLastSave="{00000000-0000-0000-0000-000000000000}"/>
  <bookViews>
    <workbookView xWindow="-108" yWindow="-108" windowWidth="30936" windowHeight="16776" xr2:uid="{72205038-9625-4797-AEAB-1D52F08D0E23}"/>
  </bookViews>
  <sheets>
    <sheet name="Opći dio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5" i="1" l="1"/>
  <c r="C25" i="1"/>
  <c r="B25" i="1"/>
  <c r="D24" i="1"/>
  <c r="C24" i="1"/>
  <c r="B24" i="1"/>
  <c r="D23" i="1"/>
  <c r="C23" i="1"/>
  <c r="B23" i="1"/>
  <c r="D22" i="1"/>
  <c r="C22" i="1"/>
  <c r="B22" i="1"/>
  <c r="D21" i="1"/>
  <c r="C21" i="1"/>
  <c r="B21" i="1"/>
  <c r="D20" i="1"/>
  <c r="C20" i="1"/>
  <c r="B20" i="1"/>
  <c r="D14" i="1"/>
  <c r="C14" i="1"/>
  <c r="B14" i="1"/>
  <c r="D13" i="1"/>
  <c r="C13" i="1"/>
  <c r="B13" i="1"/>
  <c r="D12" i="1"/>
  <c r="C12" i="1"/>
  <c r="B12" i="1"/>
  <c r="D11" i="1"/>
  <c r="C11" i="1"/>
  <c r="B11" i="1"/>
  <c r="D10" i="1"/>
  <c r="C10" i="1"/>
  <c r="B10" i="1"/>
  <c r="D9" i="1"/>
  <c r="C9" i="1"/>
  <c r="B9" i="1"/>
  <c r="D8" i="1"/>
  <c r="C8" i="1"/>
  <c r="B8" i="1"/>
  <c r="D6" i="1"/>
  <c r="D18" i="1" s="1"/>
  <c r="C6" i="1"/>
  <c r="C18" i="1" s="1"/>
  <c r="B6" i="1"/>
  <c r="A2" i="1" l="1"/>
  <c r="B18" i="1"/>
</calcChain>
</file>

<file path=xl/sharedStrings.xml><?xml version="1.0" encoding="utf-8"?>
<sst xmlns="http://schemas.openxmlformats.org/spreadsheetml/2006/main" count="17" uniqueCount="17">
  <si>
    <t>I. OPĆI DIO</t>
  </si>
  <si>
    <t xml:space="preserve">A. SAŽETAK RAČUNA PRIHODA I RASHODA </t>
  </si>
  <si>
    <t>PRIHODI POSLOVANJA</t>
  </si>
  <si>
    <t>PRIHODI OD PRODAJE NEFINANCIJSKE IMOVINE</t>
  </si>
  <si>
    <t>UKUPNI PRIHODI</t>
  </si>
  <si>
    <t>RASHODI POSLOVANJA</t>
  </si>
  <si>
    <t>RASHODI ZA NABAVU NEFINANCIJSKE IMOVINE</t>
  </si>
  <si>
    <t>UKUPNI RASHODI</t>
  </si>
  <si>
    <t>RAZLIKA - VIŠAK / MANJAK</t>
  </si>
  <si>
    <t>B. SAŽETAK RAČUNA FINANCIRANJA</t>
  </si>
  <si>
    <t>PRIMICI OD FINANCIJSKE IMOVINE I ZADUŽIVANJA</t>
  </si>
  <si>
    <t>IZDACI ZA FINANCIJSKU IMOVINU I OTPLATE ZAJMOVA</t>
  </si>
  <si>
    <t>PRIJENOS SREDSTAVA IZ PRETHODNE GODINE</t>
  </si>
  <si>
    <t>PRIJENOS SREDSTAVA U NAREDNU GODINU</t>
  </si>
  <si>
    <t>NETO  FINANCIRANJE</t>
  </si>
  <si>
    <t>VIŠAK / MANJAK + NETO FINANCIRANJE</t>
  </si>
  <si>
    <t>07775 HRVATSKA AGEMCIJA ZA MALO GOSPODARSTVO, INOVACIJE I INVESTICIJE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</si>
</sst>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9">
    <font>
      <sz val="11"/>
      <color theme="1"/>
      <name val="Aptos Narrow"/>
      <family val="2"/>
      <charset val="238"/>
      <scheme val="minor"/>
    </font>
    <font>
      <sz val="11"/>
      <color theme="1"/>
      <name val="Aptos Narrow"/>
      <family val="2"/>
      <charset val="238"/>
      <scheme val="minor"/>
    </font>
    <font>
      <sz val="10"/>
      <name val="Arial"/>
    </font>
    <font>
      <b/>
      <sz val="12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b/>
      <sz val="13"/>
      <name val="Times New Roman"/>
      <family val="1"/>
      <charset val="238"/>
    </font>
    <font>
      <b/>
      <sz val="11"/>
      <color rgb="FF231F20"/>
      <name val="Minion Pro"/>
      <charset val="238"/>
    </font>
    <font>
      <sz val="9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21">
    <xf numFmtId="0" fontId="0" fillId="0" borderId="0" xfId="0"/>
    <xf numFmtId="0" fontId="4" fillId="0" borderId="0" xfId="1" applyFont="1" applyAlignment="1">
      <alignment vertical="center"/>
    </xf>
    <xf numFmtId="3" fontId="5" fillId="0" borderId="0" xfId="1" applyNumberFormat="1" applyFont="1" applyAlignment="1">
      <alignment vertical="center"/>
    </xf>
    <xf numFmtId="0" fontId="3" fillId="0" borderId="0" xfId="1" applyFont="1" applyAlignment="1">
      <alignment horizontal="left" vertical="center"/>
    </xf>
    <xf numFmtId="3" fontId="3" fillId="0" borderId="0" xfId="1" applyNumberFormat="1" applyFont="1" applyAlignment="1">
      <alignment horizontal="left" vertical="center"/>
    </xf>
    <xf numFmtId="0" fontId="4" fillId="0" borderId="1" xfId="1" applyFont="1" applyBorder="1" applyAlignment="1">
      <alignment horizontal="justify" vertical="center"/>
    </xf>
    <xf numFmtId="3" fontId="4" fillId="0" borderId="1" xfId="1" applyNumberFormat="1" applyFont="1" applyBorder="1" applyAlignment="1">
      <alignment horizontal="center" vertical="center" wrapText="1"/>
    </xf>
    <xf numFmtId="0" fontId="4" fillId="0" borderId="1" xfId="1" applyFont="1" applyBorder="1" applyAlignment="1">
      <alignment horizontal="left" vertical="center" wrapText="1"/>
    </xf>
    <xf numFmtId="3" fontId="7" fillId="0" borderId="1" xfId="2" applyNumberFormat="1" applyFont="1" applyBorder="1" applyAlignment="1">
      <alignment horizontal="right" vertical="center"/>
    </xf>
    <xf numFmtId="0" fontId="4" fillId="0" borderId="1" xfId="1" quotePrefix="1" applyFont="1" applyBorder="1" applyAlignment="1">
      <alignment horizontal="left" vertical="center" wrapText="1"/>
    </xf>
    <xf numFmtId="0" fontId="4" fillId="2" borderId="1" xfId="1" applyFont="1" applyFill="1" applyBorder="1" applyAlignment="1">
      <alignment horizontal="justify" vertical="center"/>
    </xf>
    <xf numFmtId="0" fontId="4" fillId="2" borderId="1" xfId="1" applyFont="1" applyFill="1" applyBorder="1" applyAlignment="1">
      <alignment horizontal="left" vertical="center" wrapText="1"/>
    </xf>
    <xf numFmtId="0" fontId="3" fillId="0" borderId="0" xfId="1" applyFont="1" applyAlignment="1">
      <alignment horizontal="center" vertical="center" wrapText="1"/>
    </xf>
    <xf numFmtId="164" fontId="3" fillId="0" borderId="0" xfId="1" applyNumberFormat="1" applyFont="1" applyAlignment="1">
      <alignment horizontal="center" vertical="center" wrapText="1"/>
    </xf>
    <xf numFmtId="0" fontId="6" fillId="0" borderId="0" xfId="1" applyFont="1" applyAlignment="1">
      <alignment horizontal="center" vertical="center"/>
    </xf>
    <xf numFmtId="4" fontId="3" fillId="0" borderId="0" xfId="1" applyNumberFormat="1" applyFont="1" applyAlignment="1">
      <alignment horizontal="center" vertical="center"/>
    </xf>
    <xf numFmtId="4" fontId="3" fillId="2" borderId="0" xfId="1" applyNumberFormat="1" applyFont="1" applyFill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3" fontId="8" fillId="0" borderId="1" xfId="1" applyNumberFormat="1" applyFont="1" applyBorder="1" applyAlignment="1">
      <alignment horizontal="center" vertical="center"/>
    </xf>
    <xf numFmtId="0" fontId="8" fillId="2" borderId="1" xfId="1" applyFont="1" applyFill="1" applyBorder="1" applyAlignment="1">
      <alignment horizontal="center" vertical="center"/>
    </xf>
    <xf numFmtId="3" fontId="8" fillId="2" borderId="1" xfId="1" applyNumberFormat="1" applyFont="1" applyFill="1" applyBorder="1" applyAlignment="1">
      <alignment horizontal="center" vertical="center"/>
    </xf>
  </cellXfs>
  <cellStyles count="3">
    <cellStyle name="Normal" xfId="0" builtinId="0"/>
    <cellStyle name="Normal 4" xfId="2" xr:uid="{7B056E08-0D7F-4685-8C74-D08C0AF7469A}"/>
    <cellStyle name="Normal 5" xfId="1" xr:uid="{24D235D2-24D9-4900-ABB0-BB4B70FA22B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Ra&#269;unovodstvo\1.%20Financijski%20plan\2025-2027\Priprema%20prora&#269;una%20SAP%202025-2027%2006122024\PONN01PR%20Op&#263;i%20dio%20za%20narodne%20novine.xls" TargetMode="External"/><Relationship Id="rId1" Type="http://schemas.openxmlformats.org/officeDocument/2006/relationships/externalLinkPath" Target="Priprema%20prora&#269;una%20SAP%202025-2027%2006122024/PONN01PR%20Op&#263;i%20dio%20za%20narodne%20novin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ExRepositorySheet"/>
      <sheetName val="NN Opći dio"/>
      <sheetName val="BW upit"/>
      <sheetName val="Tekst varijable"/>
    </sheetNames>
    <sheetDataSet>
      <sheetData sheetId="0"/>
      <sheetData sheetId="1"/>
      <sheetData sheetId="2">
        <row r="2">
          <cell r="E2" t="str">
            <v>Proračun za 
2025. 
(PP G)</v>
          </cell>
          <cell r="F2" t="str">
            <v>Projekcija proračuna za 
2026. 
(PP G+1)</v>
          </cell>
          <cell r="G2" t="str">
            <v>Projekcija proračuna za 
2027. 
(PP G+2)</v>
          </cell>
        </row>
        <row r="4">
          <cell r="E4">
            <v>144072430</v>
          </cell>
          <cell r="F4">
            <v>98826470</v>
          </cell>
          <cell r="G4">
            <v>62160197</v>
          </cell>
        </row>
        <row r="6">
          <cell r="E6">
            <v>144072430</v>
          </cell>
          <cell r="F6">
            <v>98826470</v>
          </cell>
          <cell r="G6">
            <v>62160197</v>
          </cell>
        </row>
        <row r="7">
          <cell r="E7">
            <v>64907357</v>
          </cell>
          <cell r="F7">
            <v>59309814</v>
          </cell>
          <cell r="G7">
            <v>54636697</v>
          </cell>
        </row>
        <row r="8">
          <cell r="E8">
            <v>2439482</v>
          </cell>
          <cell r="F8">
            <v>2172482</v>
          </cell>
          <cell r="G8">
            <v>1771500</v>
          </cell>
        </row>
        <row r="9">
          <cell r="E9">
            <v>67346839</v>
          </cell>
          <cell r="F9">
            <v>61482296</v>
          </cell>
          <cell r="G9">
            <v>56408197</v>
          </cell>
        </row>
        <row r="10">
          <cell r="E10">
            <v>76725591</v>
          </cell>
          <cell r="F10">
            <v>37344174</v>
          </cell>
          <cell r="G10">
            <v>5752000</v>
          </cell>
        </row>
        <row r="11">
          <cell r="E11">
            <v>84500000</v>
          </cell>
          <cell r="F11">
            <v>28000000</v>
          </cell>
          <cell r="G11">
            <v>22000000</v>
          </cell>
        </row>
        <row r="12">
          <cell r="E12">
            <v>108200000</v>
          </cell>
          <cell r="F12">
            <v>60000000</v>
          </cell>
          <cell r="G12">
            <v>40000000</v>
          </cell>
        </row>
        <row r="13">
          <cell r="E13">
            <v>312730111</v>
          </cell>
          <cell r="F13">
            <v>365755702</v>
          </cell>
          <cell r="G13">
            <v>371099876</v>
          </cell>
        </row>
        <row r="14">
          <cell r="E14">
            <v>-365755702</v>
          </cell>
          <cell r="F14">
            <v>-371099876</v>
          </cell>
          <cell r="G14">
            <v>-358851876</v>
          </cell>
        </row>
        <row r="15">
          <cell r="E15">
            <v>-76725591</v>
          </cell>
          <cell r="F15">
            <v>-37344174</v>
          </cell>
          <cell r="G15">
            <v>-5752000</v>
          </cell>
        </row>
        <row r="16">
          <cell r="E16">
            <v>0</v>
          </cell>
          <cell r="F16">
            <v>0</v>
          </cell>
          <cell r="G16">
            <v>0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FBE0F7-F4DC-4FC4-8E3A-D86EAE68E130}">
  <sheetPr codeName="Sheet1"/>
  <dimension ref="A1:D25"/>
  <sheetViews>
    <sheetView tabSelected="1" topLeftCell="A8" workbookViewId="0">
      <selection activeCell="J11" sqref="J11"/>
    </sheetView>
  </sheetViews>
  <sheetFormatPr defaultRowHeight="28.8" customHeight="1"/>
  <cols>
    <col min="1" max="1" width="57.109375" customWidth="1"/>
    <col min="2" max="4" width="18.77734375" customWidth="1"/>
    <col min="5" max="5" width="14.5546875" customWidth="1"/>
  </cols>
  <sheetData>
    <row r="1" spans="1:4" ht="28.8" customHeight="1">
      <c r="A1" s="12" t="s">
        <v>16</v>
      </c>
      <c r="B1" s="12"/>
      <c r="C1" s="12"/>
      <c r="D1" s="12"/>
    </row>
    <row r="2" spans="1:4" ht="28.8" customHeight="1">
      <c r="A2" s="13" t="str">
        <f xml:space="preserve"> UPPER("Financijski plan za "&amp; LEFT(RIGHT(B6,5),5) &amp; " godinu i projekcije za "&amp; LEFT(RIGHT(C6,5),5) &amp;" i " &amp; LEFT(RIGHT(D6,5),5) &amp;"  godinu")</f>
        <v>FINANCIJSKI PLAN ZA 2025. GODINU I PROJEKCIJE ZA 2026. I 2027.  GODINU</v>
      </c>
      <c r="B2" s="13"/>
      <c r="C2" s="13"/>
      <c r="D2" s="13"/>
    </row>
    <row r="3" spans="1:4" ht="13.2" customHeight="1">
      <c r="A3" s="3"/>
      <c r="B3" s="4"/>
      <c r="C3" s="4"/>
      <c r="D3" s="4"/>
    </row>
    <row r="4" spans="1:4" ht="28.8" customHeight="1">
      <c r="A4" s="14" t="s">
        <v>0</v>
      </c>
      <c r="B4" s="14"/>
      <c r="C4" s="14"/>
      <c r="D4" s="14"/>
    </row>
    <row r="5" spans="1:4" ht="28.8" customHeight="1">
      <c r="A5" s="15" t="s">
        <v>1</v>
      </c>
      <c r="B5" s="15"/>
      <c r="C5" s="15"/>
      <c r="D5" s="15"/>
    </row>
    <row r="6" spans="1:4" ht="21" customHeight="1">
      <c r="A6" s="5"/>
      <c r="B6" s="6" t="str">
        <f>CONCATENATE("Plan za ", MID('[1]BW upit'!E2,14,5))</f>
        <v>Plan za 2025.</v>
      </c>
      <c r="C6" s="6" t="str">
        <f>CONCATENATE("Projekcija za ",MID('[1]BW upit'!F2,26,5))</f>
        <v>Projekcija za 2026.</v>
      </c>
      <c r="D6" s="6" t="str">
        <f>CONCATENATE("Projekcija za ",MID('[1]BW upit'!G2,26,5))</f>
        <v>Projekcija za 2027.</v>
      </c>
    </row>
    <row r="7" spans="1:4" ht="21" customHeight="1">
      <c r="A7" s="17">
        <v>1</v>
      </c>
      <c r="B7" s="18">
        <v>2</v>
      </c>
      <c r="C7" s="18">
        <v>3</v>
      </c>
      <c r="D7" s="18">
        <v>4</v>
      </c>
    </row>
    <row r="8" spans="1:4" ht="21" customHeight="1">
      <c r="A8" s="7" t="s">
        <v>2</v>
      </c>
      <c r="B8" s="8">
        <f>'[1]BW upit'!E4</f>
        <v>144072430</v>
      </c>
      <c r="C8" s="8">
        <f>'[1]BW upit'!F4</f>
        <v>98826470</v>
      </c>
      <c r="D8" s="8">
        <f>'[1]BW upit'!G4</f>
        <v>62160197</v>
      </c>
    </row>
    <row r="9" spans="1:4" ht="21" customHeight="1">
      <c r="A9" s="7" t="s">
        <v>3</v>
      </c>
      <c r="B9" s="8">
        <f>'[1]BW upit'!E5</f>
        <v>0</v>
      </c>
      <c r="C9" s="8">
        <f>'[1]BW upit'!F5</f>
        <v>0</v>
      </c>
      <c r="D9" s="8">
        <f>'[1]BW upit'!G5</f>
        <v>0</v>
      </c>
    </row>
    <row r="10" spans="1:4" ht="21" customHeight="1">
      <c r="A10" s="7" t="s">
        <v>4</v>
      </c>
      <c r="B10" s="8">
        <f>'[1]BW upit'!E6</f>
        <v>144072430</v>
      </c>
      <c r="C10" s="8">
        <f>'[1]BW upit'!F6</f>
        <v>98826470</v>
      </c>
      <c r="D10" s="8">
        <f>'[1]BW upit'!G6</f>
        <v>62160197</v>
      </c>
    </row>
    <row r="11" spans="1:4" ht="21" customHeight="1">
      <c r="A11" s="7" t="s">
        <v>5</v>
      </c>
      <c r="B11" s="8">
        <f>'[1]BW upit'!E7</f>
        <v>64907357</v>
      </c>
      <c r="C11" s="8">
        <f>'[1]BW upit'!F7</f>
        <v>59309814</v>
      </c>
      <c r="D11" s="8">
        <f>'[1]BW upit'!G7</f>
        <v>54636697</v>
      </c>
    </row>
    <row r="12" spans="1:4" ht="21" customHeight="1">
      <c r="A12" s="7" t="s">
        <v>6</v>
      </c>
      <c r="B12" s="8">
        <f>'[1]BW upit'!E8</f>
        <v>2439482</v>
      </c>
      <c r="C12" s="8">
        <f>'[1]BW upit'!F8</f>
        <v>2172482</v>
      </c>
      <c r="D12" s="8">
        <f>'[1]BW upit'!G8</f>
        <v>1771500</v>
      </c>
    </row>
    <row r="13" spans="1:4" ht="21" customHeight="1">
      <c r="A13" s="7" t="s">
        <v>7</v>
      </c>
      <c r="B13" s="8">
        <f>'[1]BW upit'!E9</f>
        <v>67346839</v>
      </c>
      <c r="C13" s="8">
        <f>'[1]BW upit'!F9</f>
        <v>61482296</v>
      </c>
      <c r="D13" s="8">
        <f>'[1]BW upit'!G9</f>
        <v>56408197</v>
      </c>
    </row>
    <row r="14" spans="1:4" ht="21" customHeight="1">
      <c r="A14" s="9" t="s">
        <v>8</v>
      </c>
      <c r="B14" s="8">
        <f>'[1]BW upit'!E10</f>
        <v>76725591</v>
      </c>
      <c r="C14" s="8">
        <f>'[1]BW upit'!F10</f>
        <v>37344174</v>
      </c>
      <c r="D14" s="8">
        <f>'[1]BW upit'!G10</f>
        <v>5752000</v>
      </c>
    </row>
    <row r="15" spans="1:4" ht="28.8" customHeight="1">
      <c r="A15" s="1"/>
      <c r="B15" s="2"/>
      <c r="C15" s="2"/>
      <c r="D15" s="2"/>
    </row>
    <row r="16" spans="1:4" ht="28.8" customHeight="1">
      <c r="A16" s="16" t="s">
        <v>9</v>
      </c>
      <c r="B16" s="16"/>
      <c r="C16" s="16"/>
      <c r="D16" s="16"/>
    </row>
    <row r="18" spans="1:4" ht="21" customHeight="1">
      <c r="A18" s="10"/>
      <c r="B18" s="6" t="str">
        <f>B6</f>
        <v>Plan za 2025.</v>
      </c>
      <c r="C18" s="6" t="str">
        <f>C6</f>
        <v>Projekcija za 2026.</v>
      </c>
      <c r="D18" s="6" t="str">
        <f>D6</f>
        <v>Projekcija za 2027.</v>
      </c>
    </row>
    <row r="19" spans="1:4" ht="21" customHeight="1">
      <c r="A19" s="19">
        <v>1</v>
      </c>
      <c r="B19" s="20">
        <v>2</v>
      </c>
      <c r="C19" s="20">
        <v>3</v>
      </c>
      <c r="D19" s="20">
        <v>4</v>
      </c>
    </row>
    <row r="20" spans="1:4" ht="21" customHeight="1">
      <c r="A20" s="11" t="s">
        <v>10</v>
      </c>
      <c r="B20" s="8">
        <f>'[1]BW upit'!E11</f>
        <v>84500000</v>
      </c>
      <c r="C20" s="8">
        <f>'[1]BW upit'!F11</f>
        <v>28000000</v>
      </c>
      <c r="D20" s="8">
        <f>'[1]BW upit'!G11</f>
        <v>22000000</v>
      </c>
    </row>
    <row r="21" spans="1:4" ht="21" customHeight="1">
      <c r="A21" s="11" t="s">
        <v>11</v>
      </c>
      <c r="B21" s="8">
        <f>'[1]BW upit'!E12</f>
        <v>108200000</v>
      </c>
      <c r="C21" s="8">
        <f>'[1]BW upit'!F12</f>
        <v>60000000</v>
      </c>
      <c r="D21" s="8">
        <f>'[1]BW upit'!G12</f>
        <v>40000000</v>
      </c>
    </row>
    <row r="22" spans="1:4" ht="21" customHeight="1">
      <c r="A22" s="11" t="s">
        <v>12</v>
      </c>
      <c r="B22" s="8">
        <f>'[1]BW upit'!E13</f>
        <v>312730111</v>
      </c>
      <c r="C22" s="8">
        <f>'[1]BW upit'!F13</f>
        <v>365755702</v>
      </c>
      <c r="D22" s="8">
        <f>'[1]BW upit'!G13</f>
        <v>371099876</v>
      </c>
    </row>
    <row r="23" spans="1:4" ht="21" customHeight="1">
      <c r="A23" s="11" t="s">
        <v>13</v>
      </c>
      <c r="B23" s="8">
        <f>'[1]BW upit'!E14</f>
        <v>-365755702</v>
      </c>
      <c r="C23" s="8">
        <f>'[1]BW upit'!F14</f>
        <v>-371099876</v>
      </c>
      <c r="D23" s="8">
        <f>'[1]BW upit'!G14</f>
        <v>-358851876</v>
      </c>
    </row>
    <row r="24" spans="1:4" ht="21" customHeight="1">
      <c r="A24" s="11" t="s">
        <v>14</v>
      </c>
      <c r="B24" s="8">
        <f>'[1]BW upit'!E15</f>
        <v>-76725591</v>
      </c>
      <c r="C24" s="8">
        <f>'[1]BW upit'!F15</f>
        <v>-37344174</v>
      </c>
      <c r="D24" s="8">
        <f>'[1]BW upit'!G15</f>
        <v>-5752000</v>
      </c>
    </row>
    <row r="25" spans="1:4" ht="21" customHeight="1">
      <c r="A25" s="11" t="s">
        <v>15</v>
      </c>
      <c r="B25" s="8">
        <f>'[1]BW upit'!E16</f>
        <v>0</v>
      </c>
      <c r="C25" s="8">
        <f>'[1]BW upit'!F16</f>
        <v>0</v>
      </c>
      <c r="D25" s="8">
        <f>'[1]BW upit'!G16</f>
        <v>0</v>
      </c>
    </row>
  </sheetData>
  <mergeCells count="5">
    <mergeCell ref="A1:D1"/>
    <mergeCell ref="A2:D2"/>
    <mergeCell ref="A4:D4"/>
    <mergeCell ref="A5:D5"/>
    <mergeCell ref="A16:D1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Opći dio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Željka Badrov</dc:creator>
  <cp:lastModifiedBy>Željka Badrov</cp:lastModifiedBy>
  <dcterms:created xsi:type="dcterms:W3CDTF">2024-12-30T07:47:03Z</dcterms:created>
  <dcterms:modified xsi:type="dcterms:W3CDTF">2024-12-30T09:07:41Z</dcterms:modified>
</cp:coreProperties>
</file>