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leskovar\Desktop\Za objaviti pret. savj. Oglašavanje 2018\"/>
    </mc:Choice>
  </mc:AlternateContent>
  <xr:revisionPtr revIDLastSave="0" documentId="10_ncr:8100000_{A5BB81EB-FE04-4CB2-B408-4EBD31A48A5E}" xr6:coauthVersionLast="33" xr6:coauthVersionMax="33" xr10:uidLastSave="{00000000-0000-0000-0000-000000000000}"/>
  <bookViews>
    <workbookView xWindow="0" yWindow="8730" windowWidth="12120" windowHeight="6240" tabRatio="676" activeTab="2" xr2:uid="{00000000-000D-0000-FFFF-FFFF00000000}"/>
  </bookViews>
  <sheets>
    <sheet name="Odnosi s javnošću" sheetId="9" r:id="rId1"/>
    <sheet name="oglašavanje" sheetId="8" r:id="rId2"/>
    <sheet name="Konferencija" sheetId="10" r:id="rId3"/>
  </sheets>
  <calcPr calcId="162913"/>
</workbook>
</file>

<file path=xl/calcChain.xml><?xml version="1.0" encoding="utf-8"?>
<calcChain xmlns="http://schemas.openxmlformats.org/spreadsheetml/2006/main">
  <c r="G39" i="10" l="1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40" i="10" s="1"/>
  <c r="F8" i="9" l="1"/>
  <c r="F9" i="9" s="1"/>
  <c r="G377" i="8" l="1"/>
  <c r="G376" i="8"/>
  <c r="E411" i="8" l="1"/>
  <c r="E410" i="8"/>
  <c r="E412" i="8" s="1"/>
  <c r="F421" i="8" s="1"/>
  <c r="F126" i="8"/>
  <c r="G126" i="8" s="1"/>
  <c r="G127" i="8" s="1"/>
  <c r="C147" i="8" s="1"/>
  <c r="G294" i="8" l="1"/>
  <c r="G293" i="8"/>
  <c r="G173" i="8"/>
  <c r="G174" i="8"/>
  <c r="G295" i="8" l="1"/>
  <c r="F349" i="8" s="1"/>
  <c r="G333" i="8"/>
  <c r="G332" i="8"/>
  <c r="G325" i="8"/>
  <c r="G324" i="8"/>
  <c r="G317" i="8"/>
  <c r="G316" i="8"/>
  <c r="G309" i="8"/>
  <c r="G308" i="8"/>
  <c r="G301" i="8"/>
  <c r="G300" i="8"/>
  <c r="G302" i="8" l="1"/>
  <c r="F350" i="8" s="1"/>
  <c r="G318" i="8"/>
  <c r="F352" i="8" s="1"/>
  <c r="G334" i="8"/>
  <c r="F354" i="8" s="1"/>
  <c r="G310" i="8"/>
  <c r="F351" i="8" s="1"/>
  <c r="G326" i="8"/>
  <c r="F353" i="8" s="1"/>
  <c r="F401" i="8"/>
  <c r="G364" i="8"/>
  <c r="G373" i="8"/>
  <c r="G374" i="8"/>
  <c r="G372" i="8"/>
  <c r="G175" i="8"/>
  <c r="G164" i="8"/>
  <c r="F119" i="8"/>
  <c r="G119" i="8" s="1"/>
  <c r="G120" i="8" s="1"/>
  <c r="C146" i="8" s="1"/>
  <c r="G92" i="8" l="1"/>
  <c r="G41" i="8"/>
  <c r="G33" i="8"/>
  <c r="G32" i="8"/>
  <c r="G25" i="8"/>
  <c r="G24" i="8"/>
  <c r="G17" i="8"/>
  <c r="G16" i="8"/>
  <c r="G15" i="8"/>
  <c r="G14" i="8"/>
  <c r="G13" i="8"/>
  <c r="G12" i="8"/>
  <c r="G11" i="8"/>
  <c r="G10" i="8"/>
  <c r="G9" i="8"/>
  <c r="C434" i="8"/>
  <c r="C435" i="8" s="1"/>
  <c r="F402" i="8"/>
  <c r="F403" i="8" s="1"/>
  <c r="F420" i="8" s="1"/>
  <c r="E393" i="8"/>
  <c r="E394" i="8" s="1"/>
  <c r="F419" i="8" s="1"/>
  <c r="E385" i="8"/>
  <c r="E386" i="8" s="1"/>
  <c r="F418" i="8" s="1"/>
  <c r="G375" i="8"/>
  <c r="G371" i="8"/>
  <c r="G370" i="8"/>
  <c r="G369" i="8"/>
  <c r="G368" i="8"/>
  <c r="G367" i="8"/>
  <c r="G366" i="8"/>
  <c r="G365" i="8"/>
  <c r="G378" i="8" s="1"/>
  <c r="G286" i="8"/>
  <c r="G285" i="8"/>
  <c r="G278" i="8"/>
  <c r="G277" i="8"/>
  <c r="F270" i="8"/>
  <c r="G270" i="8" s="1"/>
  <c r="F269" i="8"/>
  <c r="G269" i="8" s="1"/>
  <c r="F262" i="8"/>
  <c r="G262" i="8" s="1"/>
  <c r="F260" i="8"/>
  <c r="G260" i="8" s="1"/>
  <c r="F258" i="8"/>
  <c r="G258" i="8" s="1"/>
  <c r="F256" i="8"/>
  <c r="G256" i="8" s="1"/>
  <c r="F248" i="8"/>
  <c r="G248" i="8" s="1"/>
  <c r="F246" i="8"/>
  <c r="G246" i="8" s="1"/>
  <c r="F244" i="8"/>
  <c r="G244" i="8" s="1"/>
  <c r="F242" i="8"/>
  <c r="G242" i="8" s="1"/>
  <c r="F234" i="8"/>
  <c r="G234" i="8" s="1"/>
  <c r="F232" i="8"/>
  <c r="G232" i="8" s="1"/>
  <c r="F230" i="8"/>
  <c r="G230" i="8" s="1"/>
  <c r="F228" i="8"/>
  <c r="G228" i="8" s="1"/>
  <c r="F220" i="8"/>
  <c r="G220" i="8" s="1"/>
  <c r="F218" i="8"/>
  <c r="G218" i="8" s="1"/>
  <c r="F216" i="8"/>
  <c r="G216" i="8" s="1"/>
  <c r="F214" i="8"/>
  <c r="G214" i="8" s="1"/>
  <c r="F206" i="8"/>
  <c r="G206" i="8" s="1"/>
  <c r="F204" i="8"/>
  <c r="G204" i="8" s="1"/>
  <c r="F202" i="8"/>
  <c r="G202" i="8" s="1"/>
  <c r="F200" i="8"/>
  <c r="G200" i="8" s="1"/>
  <c r="F192" i="8"/>
  <c r="G192" i="8" s="1"/>
  <c r="F190" i="8"/>
  <c r="G190" i="8" s="1"/>
  <c r="F188" i="8"/>
  <c r="G188" i="8" s="1"/>
  <c r="F186" i="8"/>
  <c r="G186" i="8" s="1"/>
  <c r="G172" i="8"/>
  <c r="G171" i="8"/>
  <c r="G170" i="8"/>
  <c r="G169" i="8"/>
  <c r="G168" i="8"/>
  <c r="G167" i="8"/>
  <c r="G166" i="8"/>
  <c r="G165" i="8"/>
  <c r="G163" i="8"/>
  <c r="G162" i="8"/>
  <c r="G161" i="8"/>
  <c r="G160" i="8"/>
  <c r="G159" i="8"/>
  <c r="G158" i="8"/>
  <c r="G157" i="8"/>
  <c r="G156" i="8"/>
  <c r="F112" i="8"/>
  <c r="G112" i="8" s="1"/>
  <c r="C145" i="8" s="1"/>
  <c r="F111" i="8"/>
  <c r="G111" i="8" s="1"/>
  <c r="F110" i="8"/>
  <c r="G110" i="8" s="1"/>
  <c r="F109" i="8"/>
  <c r="G109" i="8" s="1"/>
  <c r="F108" i="8"/>
  <c r="G108" i="8" s="1"/>
  <c r="F101" i="8"/>
  <c r="G101" i="8" s="1"/>
  <c r="F100" i="8"/>
  <c r="G100" i="8" s="1"/>
  <c r="F99" i="8"/>
  <c r="G99" i="8" s="1"/>
  <c r="G91" i="8"/>
  <c r="G93" i="8" s="1"/>
  <c r="G84" i="8"/>
  <c r="G83" i="8"/>
  <c r="G76" i="8"/>
  <c r="G75" i="8"/>
  <c r="G74" i="8"/>
  <c r="G73" i="8"/>
  <c r="G66" i="8"/>
  <c r="G65" i="8"/>
  <c r="G64" i="8"/>
  <c r="G63" i="8"/>
  <c r="G56" i="8"/>
  <c r="G49" i="8"/>
  <c r="G176" i="8" l="1"/>
  <c r="F430" i="8" s="1"/>
  <c r="F417" i="8"/>
  <c r="F422" i="8" s="1"/>
  <c r="F432" i="8" s="1"/>
  <c r="G102" i="8"/>
  <c r="C144" i="8" s="1"/>
  <c r="G221" i="8"/>
  <c r="F342" i="8" s="1"/>
  <c r="G279" i="8"/>
  <c r="F347" i="8" s="1"/>
  <c r="G50" i="8"/>
  <c r="C138" i="8" s="1"/>
  <c r="G67" i="8"/>
  <c r="C140" i="8" s="1"/>
  <c r="G207" i="8"/>
  <c r="F341" i="8" s="1"/>
  <c r="G235" i="8"/>
  <c r="F343" i="8" s="1"/>
  <c r="G263" i="8"/>
  <c r="F345" i="8" s="1"/>
  <c r="G287" i="8"/>
  <c r="F348" i="8" s="1"/>
  <c r="G271" i="8"/>
  <c r="F346" i="8" s="1"/>
  <c r="G57" i="8"/>
  <c r="C139" i="8" s="1"/>
  <c r="G77" i="8"/>
  <c r="C141" i="8" s="1"/>
  <c r="G85" i="8"/>
  <c r="C142" i="8" s="1"/>
  <c r="C143" i="8"/>
  <c r="G26" i="8"/>
  <c r="C135" i="8" s="1"/>
  <c r="G34" i="8"/>
  <c r="C136" i="8" s="1"/>
  <c r="G42" i="8"/>
  <c r="C137" i="8" s="1"/>
  <c r="G193" i="8"/>
  <c r="F340" i="8" s="1"/>
  <c r="G249" i="8"/>
  <c r="F344" i="8" s="1"/>
  <c r="G18" i="8"/>
  <c r="C134" i="8" s="1"/>
  <c r="G113" i="8"/>
  <c r="F355" i="8" l="1"/>
  <c r="F431" i="8" s="1"/>
  <c r="C148" i="8"/>
  <c r="F429" i="8" s="1"/>
  <c r="F433" i="8" l="1"/>
  <c r="F434" i="8" s="1"/>
  <c r="F435" i="8" s="1"/>
</calcChain>
</file>

<file path=xl/sharedStrings.xml><?xml version="1.0" encoding="utf-8"?>
<sst xmlns="http://schemas.openxmlformats.org/spreadsheetml/2006/main" count="1120" uniqueCount="408">
  <si>
    <t xml:space="preserve"> </t>
  </si>
  <si>
    <t>HRVATSKA AGENCIJA ZA MALO GOSPODARSTVO INOVACIJE I INVESTICIJE</t>
  </si>
  <si>
    <t>JEDINICA MJERE</t>
  </si>
  <si>
    <t xml:space="preserve">CIJENA STAVKE </t>
  </si>
  <si>
    <t xml:space="preserve">UKUPNA CIJENA STAVKE </t>
  </si>
  <si>
    <t>u sekundama</t>
  </si>
  <si>
    <t>[kn bez PDV]</t>
  </si>
  <si>
    <t>6 (4x5)</t>
  </si>
  <si>
    <t>spot</t>
  </si>
  <si>
    <t>30 sec</t>
  </si>
  <si>
    <t>TRAJANJE SPOTA</t>
  </si>
  <si>
    <t>1.</t>
  </si>
  <si>
    <t>2.</t>
  </si>
  <si>
    <t>NAZIV I OPIS STAVKE</t>
  </si>
  <si>
    <t xml:space="preserve">UKUPNO </t>
  </si>
  <si>
    <t>1.1.</t>
  </si>
  <si>
    <t>1.2.</t>
  </si>
  <si>
    <t>1.3.</t>
  </si>
  <si>
    <t>Reb.br.</t>
  </si>
  <si>
    <t>NAZIV STAVKE</t>
  </si>
  <si>
    <t>KOLIČINA STAVKE</t>
  </si>
  <si>
    <t>OTVORENI (prime time)</t>
  </si>
  <si>
    <t>NARODNI (prime time)</t>
  </si>
  <si>
    <t>2.4.</t>
  </si>
  <si>
    <t>2.5.</t>
  </si>
  <si>
    <t>SLAVONSKI RADIO OSIJEK (prime time)</t>
  </si>
  <si>
    <t>2.6.</t>
  </si>
  <si>
    <t>RADIO KAJ (prime time)</t>
  </si>
  <si>
    <t>2.7.</t>
  </si>
  <si>
    <t>2.8.</t>
  </si>
  <si>
    <t>RADIO ISTRA (prime time)</t>
  </si>
  <si>
    <t>2.9.</t>
  </si>
  <si>
    <t>HRVATSKI RADIO VUKOVAR (prime time)</t>
  </si>
  <si>
    <t>2.10.</t>
  </si>
  <si>
    <t>RADIO ŽUPANJA (prime time)</t>
  </si>
  <si>
    <t>2.11.</t>
  </si>
  <si>
    <t>GRADSKI RADIO OSIJEK (prime time)</t>
  </si>
  <si>
    <t>2.12.</t>
  </si>
  <si>
    <t>HR RIJEKA (prime time)</t>
  </si>
  <si>
    <t>2.13.</t>
  </si>
  <si>
    <t>RADIO DALMACIJA (prime time)</t>
  </si>
  <si>
    <t>2.14.</t>
  </si>
  <si>
    <t>RADIO MREŽNICA (prime time)</t>
  </si>
  <si>
    <t>2.15.</t>
  </si>
  <si>
    <t>RADIO MEGATON (prime time)</t>
  </si>
  <si>
    <t>2.16.</t>
  </si>
  <si>
    <t>RADIO BBR (prime time)</t>
  </si>
  <si>
    <t>UKUPNO RADIO kn bez PDV</t>
  </si>
  <si>
    <t>3.1. JUTARNJI LIST</t>
  </si>
  <si>
    <t>FORMAT OGLASA</t>
  </si>
  <si>
    <t xml:space="preserve">KOLIČINA STAVKE </t>
  </si>
  <si>
    <t>PON. - ČETVRTAK</t>
  </si>
  <si>
    <t>unutrašnja</t>
  </si>
  <si>
    <t>PET, SUB, BLAGDAN</t>
  </si>
  <si>
    <t>3.</t>
  </si>
  <si>
    <t>4.</t>
  </si>
  <si>
    <t>5.</t>
  </si>
  <si>
    <t>stranica</t>
  </si>
  <si>
    <t>11.</t>
  </si>
  <si>
    <t>12.</t>
  </si>
  <si>
    <t>13.</t>
  </si>
  <si>
    <t>14.</t>
  </si>
  <si>
    <t>15.</t>
  </si>
  <si>
    <t>1/2</t>
  </si>
  <si>
    <t>16.</t>
  </si>
  <si>
    <t>17.</t>
  </si>
  <si>
    <t>junior page</t>
  </si>
  <si>
    <t>18.</t>
  </si>
  <si>
    <t>UKUPNO JUTARNJI bez PDV</t>
  </si>
  <si>
    <t>3.2. VEČERNJI LIST</t>
  </si>
  <si>
    <t>Red.</t>
  </si>
  <si>
    <t>br.</t>
  </si>
  <si>
    <t>PET, SUB, BLAGDAN </t>
  </si>
  <si>
    <t>UKUPNO VEČERNJI bez PDV</t>
  </si>
  <si>
    <t>RED.</t>
  </si>
  <si>
    <t>BR.</t>
  </si>
  <si>
    <t>UKUPNO NOVI LIST bez PDV</t>
  </si>
  <si>
    <t>ČET. SUB </t>
  </si>
  <si>
    <t>UKUPNO SLOBODNA DALMACIJA bez PDV</t>
  </si>
  <si>
    <t>UKUPNO GLAS ISTRE bez PDV</t>
  </si>
  <si>
    <t>UKUPNO GLAS SLAVONIJE bez PDV</t>
  </si>
  <si>
    <t>1/1</t>
  </si>
  <si>
    <t>Red. Br.</t>
  </si>
  <si>
    <t>3.1.</t>
  </si>
  <si>
    <t>JUTARNJI LIST</t>
  </si>
  <si>
    <t>3.2.</t>
  </si>
  <si>
    <t>VEČERNJI LIST</t>
  </si>
  <si>
    <t>3.3.</t>
  </si>
  <si>
    <t>3.4.</t>
  </si>
  <si>
    <t>NOVI LIST</t>
  </si>
  <si>
    <t>3.5.</t>
  </si>
  <si>
    <t>SLOBODNA DALMACIJA</t>
  </si>
  <si>
    <t>3.6.</t>
  </si>
  <si>
    <t>GLAS ISTRE</t>
  </si>
  <si>
    <t>3.7.</t>
  </si>
  <si>
    <t>GLAS SLAVONIJE</t>
  </si>
  <si>
    <t>3.9.</t>
  </si>
  <si>
    <t>UKUPNO TISAK bez PDV</t>
  </si>
  <si>
    <t>4.1. Mrežne stranice</t>
  </si>
  <si>
    <t>VELIČINA</t>
  </si>
  <si>
    <t>bannera</t>
  </si>
  <si>
    <t>5 (3X4)</t>
  </si>
  <si>
    <t>Vecernji.hr</t>
  </si>
  <si>
    <t>Dnevnik.hr</t>
  </si>
  <si>
    <t>Jutarnji.hr</t>
  </si>
  <si>
    <t>Tportal.hr</t>
  </si>
  <si>
    <t>UKUPNO MREŽNE STRANICE bez PDV</t>
  </si>
  <si>
    <t>NAZIV I OPIS STAVKE/POZICIJA</t>
  </si>
  <si>
    <t xml:space="preserve">JEDINICA MJERE </t>
  </si>
  <si>
    <t>duljina oglasnog razdoblja</t>
  </si>
  <si>
    <t>ključne riječi</t>
  </si>
  <si>
    <t>60 dana</t>
  </si>
  <si>
    <t>UKUPNO Google adds bez PDV</t>
  </si>
  <si>
    <t>oglasi</t>
  </si>
  <si>
    <t>UKUPNO Facebook bez PDV</t>
  </si>
  <si>
    <t>UKUPNO</t>
  </si>
  <si>
    <t>4.1.</t>
  </si>
  <si>
    <t>MREŽNE STRANICE</t>
  </si>
  <si>
    <t>4.2.</t>
  </si>
  <si>
    <t>4.3.</t>
  </si>
  <si>
    <t>4.4.</t>
  </si>
  <si>
    <t>UKUPNO OSTALO bez PDV</t>
  </si>
  <si>
    <t>5. REKAPITULACIJA (ZAKUP I MEDIA PLANIRANJE):</t>
  </si>
  <si>
    <t>Red. br.</t>
  </si>
  <si>
    <t>UKUPNO RADIO</t>
  </si>
  <si>
    <t>UKUPNO TISAK</t>
  </si>
  <si>
    <t>UKUPNO OSTALO</t>
  </si>
  <si>
    <t>PDV 25%</t>
  </si>
  <si>
    <t>Ovjerava</t>
  </si>
  <si>
    <t>ovlaštena osoba ponuditelja</t>
  </si>
  <si>
    <t>ime i prezime</t>
  </si>
  <si>
    <t>potpis</t>
  </si>
  <si>
    <t xml:space="preserve">HAMAG BICRO </t>
  </si>
  <si>
    <t>Red.br.</t>
  </si>
  <si>
    <t>NAZIV I OPIS STAVKE                                          vrijeme emitiranja</t>
  </si>
  <si>
    <t>KOLIČINA</t>
  </si>
  <si>
    <t>18-22,30</t>
  </si>
  <si>
    <t>UKUPNO VARAŽDINSKA TV  kn bez PDV</t>
  </si>
  <si>
    <t>UKUPNO Z1  kn bez PDV</t>
  </si>
  <si>
    <t>17-18</t>
  </si>
  <si>
    <t>21-22</t>
  </si>
  <si>
    <t>22-09</t>
  </si>
  <si>
    <t>Vijesti</t>
  </si>
  <si>
    <t>UKUPNO SB TV kn bez PDV</t>
  </si>
  <si>
    <t>UKUPNO TV NOVA-PULA  kn bez PDV</t>
  </si>
  <si>
    <t>17,55-19,30</t>
  </si>
  <si>
    <t>19,30-20,00</t>
  </si>
  <si>
    <t>UKUPNO TV DALMACIJA kn bez PDV</t>
  </si>
  <si>
    <t>Neposredno prije Dnevnika</t>
  </si>
  <si>
    <t>Neposredno poslije Dnevnika</t>
  </si>
  <si>
    <t>UKUPNO OSJEČKA TV kn bez PDV</t>
  </si>
  <si>
    <t>sekunda</t>
  </si>
  <si>
    <t>18-19</t>
  </si>
  <si>
    <t>19-20</t>
  </si>
  <si>
    <t>20-22</t>
  </si>
  <si>
    <t>UKUPNO TV MREŽA kn bez PDV</t>
  </si>
  <si>
    <t>18-20 pon-pet</t>
  </si>
  <si>
    <t>20-21 pon-pet</t>
  </si>
  <si>
    <t>21-22 pon-pet</t>
  </si>
  <si>
    <t>14-20 sub-ned</t>
  </si>
  <si>
    <t>20-22 sub-ned</t>
  </si>
  <si>
    <t>VARAŽDINSKA TV</t>
  </si>
  <si>
    <t>Z1</t>
  </si>
  <si>
    <t>SB TV</t>
  </si>
  <si>
    <t>1.4.</t>
  </si>
  <si>
    <t>TV NOVA PULA</t>
  </si>
  <si>
    <t>1.5.</t>
  </si>
  <si>
    <t>TV DALMACIJA</t>
  </si>
  <si>
    <t>1.6.</t>
  </si>
  <si>
    <t>OSJEČKA TV</t>
  </si>
  <si>
    <t>1.7.</t>
  </si>
  <si>
    <t>TV MREŽA</t>
  </si>
  <si>
    <t>1.8.</t>
  </si>
  <si>
    <t>STV</t>
  </si>
  <si>
    <t>UKUPNO TV kn bez PDV</t>
  </si>
  <si>
    <t>* Na navedene cijene TV postaja primjenjuju se svi indeksi i opći uvjeti poslovanja pojedine TV postaje</t>
  </si>
  <si>
    <r>
      <t xml:space="preserve">2.    </t>
    </r>
    <r>
      <rPr>
        <b/>
        <u/>
        <sz val="11"/>
        <rFont val="Arial"/>
        <family val="2"/>
        <charset val="238"/>
      </rPr>
      <t>USLUGA ZAKUPA I MEDIA PLANIRANJA ZA OGLAŠAVANJE NA RADIJU</t>
    </r>
  </si>
  <si>
    <t>2.1.</t>
  </si>
  <si>
    <t>2.2.</t>
  </si>
  <si>
    <t>2.3.</t>
  </si>
  <si>
    <t>ANTENA (prime time)</t>
  </si>
  <si>
    <t>SOUNDSET PLAVI  ZAGREB (prime time)</t>
  </si>
  <si>
    <t>RADIO 1 ČAKOVEC (prime time)</t>
  </si>
  <si>
    <r>
      <t xml:space="preserve">3.    </t>
    </r>
    <r>
      <rPr>
        <b/>
        <u/>
        <sz val="11"/>
        <rFont val="Arial"/>
        <family val="2"/>
        <charset val="238"/>
      </rPr>
      <t>USLUGA ZAKUPA I MEDIA PLANIRANJA ZA OGLAŠAVANJE U TISKU</t>
    </r>
  </si>
  <si>
    <r>
      <t>PON. - SRIJEDA </t>
    </r>
    <r>
      <rPr>
        <sz val="8"/>
        <rFont val="Arial"/>
        <family val="2"/>
        <charset val="238"/>
      </rPr>
      <t> </t>
    </r>
  </si>
  <si>
    <r>
      <t>PON. – SRIJEDA </t>
    </r>
    <r>
      <rPr>
        <sz val="8"/>
        <rFont val="Arial"/>
        <family val="2"/>
        <charset val="238"/>
      </rPr>
      <t> </t>
    </r>
  </si>
  <si>
    <t>3.3. NOVI LIST</t>
  </si>
  <si>
    <r>
      <t>PON. - ČETVRTAK</t>
    </r>
    <r>
      <rPr>
        <sz val="8"/>
        <rFont val="Arial"/>
        <family val="2"/>
        <charset val="238"/>
      </rPr>
      <t> </t>
    </r>
  </si>
  <si>
    <r>
      <t>PET, SUB, BLAGDAN </t>
    </r>
    <r>
      <rPr>
        <sz val="8"/>
        <rFont val="Arial"/>
        <family val="2"/>
        <charset val="238"/>
      </rPr>
      <t> </t>
    </r>
  </si>
  <si>
    <t>3.4. SLOBODNA DALMACIJA</t>
  </si>
  <si>
    <r>
      <t>PON, UTO, SRI, PET</t>
    </r>
    <r>
      <rPr>
        <sz val="8"/>
        <rFont val="Arial"/>
        <family val="2"/>
        <charset val="238"/>
      </rPr>
      <t> </t>
    </r>
  </si>
  <si>
    <t>unutrašnja, color</t>
  </si>
  <si>
    <t>3.5. GLAS  ISTRE</t>
  </si>
  <si>
    <t>3.6. GLAS SLAVONIJE</t>
  </si>
  <si>
    <t>3.8.</t>
  </si>
  <si>
    <r>
      <t xml:space="preserve">4.    </t>
    </r>
    <r>
      <rPr>
        <b/>
        <u/>
        <sz val="11"/>
        <rFont val="Arial"/>
        <family val="2"/>
        <charset val="238"/>
      </rPr>
      <t>USLUGA ZAKUPA I MEDIA PLANIRANJA - OSTALO</t>
    </r>
  </si>
  <si>
    <t>Indeks vrijednosti</t>
  </si>
  <si>
    <t>BROJ</t>
  </si>
  <si>
    <t>impresija</t>
  </si>
  <si>
    <t>Index.hr</t>
  </si>
  <si>
    <t>300x250px</t>
  </si>
  <si>
    <t>24sata.hr</t>
  </si>
  <si>
    <t>Net.hr</t>
  </si>
  <si>
    <t>RTL.hr</t>
  </si>
  <si>
    <t>Slobodnadalmacija.hr</t>
  </si>
  <si>
    <t>4.2. Google oglasi (cijena uključuje dizajn oglasa)</t>
  </si>
  <si>
    <t>4.3. Facebook oglasi (cijena uključuje dizajn oglasa)</t>
  </si>
  <si>
    <t>4.4. Programatsko oglašavanje</t>
  </si>
  <si>
    <t>upravljanje kampanjom</t>
  </si>
  <si>
    <t>GOOGLE oglasi</t>
  </si>
  <si>
    <t>FACEBOOK oglasi</t>
  </si>
  <si>
    <t>PROGRAMATSKO OGLAŠAVANJE</t>
  </si>
  <si>
    <t>UKUPNO TV</t>
  </si>
  <si>
    <t>1.1. HTV1</t>
  </si>
  <si>
    <t xml:space="preserve">NAZIV I OPIS STAVKE </t>
  </si>
  <si>
    <t xml:space="preserve">TRAJANJE SPOTA </t>
  </si>
  <si>
    <t>vrijeme emitiranja</t>
  </si>
  <si>
    <t>06-07 (off)</t>
  </si>
  <si>
    <t>07-11 (off)</t>
  </si>
  <si>
    <t>11-14 (off)</t>
  </si>
  <si>
    <t>16-18 (off)</t>
  </si>
  <si>
    <t>18-19 (pt)</t>
  </si>
  <si>
    <t>19-21 (pt)</t>
  </si>
  <si>
    <t>21-22 (pt)</t>
  </si>
  <si>
    <t>22-23 (pt)</t>
  </si>
  <si>
    <t>23-24 (pt)</t>
  </si>
  <si>
    <t>UKUPNO HTV1 kn bez PDV</t>
  </si>
  <si>
    <t>1.2. HTV 2</t>
  </si>
  <si>
    <t>NAZIV I OPIS STAVKE vrijeme emitiranja</t>
  </si>
  <si>
    <t>18-21 (pt)</t>
  </si>
  <si>
    <t>UKUPNO HTV2 kn bez PDV</t>
  </si>
  <si>
    <t>1.3. NOVA TV, DOMA TV</t>
  </si>
  <si>
    <t>NAZIV I OPIS STAVKE     vrijeme emitiranja</t>
  </si>
  <si>
    <t>NovaTV (19:30-23:30)</t>
  </si>
  <si>
    <t>GRP</t>
  </si>
  <si>
    <t>DomaTV (19:30-23:30)</t>
  </si>
  <si>
    <t>UKUPNO NOVA TV/DOMA TV kn bez PDV</t>
  </si>
  <si>
    <t>1.4. RTL/RTL2</t>
  </si>
  <si>
    <t>19-23 (pt)</t>
  </si>
  <si>
    <t>UKUPNO RTL kn bez PDV</t>
  </si>
  <si>
    <r>
      <t>[1]</t>
    </r>
    <r>
      <rPr>
        <sz val="8"/>
        <rFont val="Arial"/>
        <family val="2"/>
        <charset val="238"/>
      </rPr>
      <t xml:space="preserve"> Gross rating point - su ukupni dojmovi vezani za veličinu ciljne populacije: GRP (%) = 100 * pojavljivanja ÷ definirana populacija</t>
    </r>
  </si>
  <si>
    <t>1.5. VARAŽDINSKA TV</t>
  </si>
  <si>
    <t>1.6. Z1</t>
  </si>
  <si>
    <t>1.7. SB TV</t>
  </si>
  <si>
    <t>1.8. TV NOVA-PULA</t>
  </si>
  <si>
    <t>1.9. TV DALMACIJA</t>
  </si>
  <si>
    <t>1.10. OSJEČKA TV</t>
  </si>
  <si>
    <t>1.11. TV MREŽA</t>
  </si>
  <si>
    <t>1.12. STV</t>
  </si>
  <si>
    <t xml:space="preserve"> 30 sec</t>
  </si>
  <si>
    <t>HTV 1</t>
  </si>
  <si>
    <t>HTV 2</t>
  </si>
  <si>
    <t>NOVA TV, DOMA TV</t>
  </si>
  <si>
    <t>RTL/RTL2</t>
  </si>
  <si>
    <t>1.9.</t>
  </si>
  <si>
    <t>1.10.</t>
  </si>
  <si>
    <t>1.11.</t>
  </si>
  <si>
    <t>1.12.</t>
  </si>
  <si>
    <t>1.13. REKAPITULACIJA (TV):</t>
  </si>
  <si>
    <t>UKUPNO STV kn bez PDV</t>
  </si>
  <si>
    <t>UKUPNO ZAKUP I MEDIA PLANIRANJE bez PDV</t>
  </si>
  <si>
    <t>UKUPNO ZAKUP I MEDIA PLANIRANJE s PDV</t>
  </si>
  <si>
    <t>1.13. VTV</t>
  </si>
  <si>
    <t>18-23</t>
  </si>
  <si>
    <t>UKUPNO VTV kn bez PDV</t>
  </si>
  <si>
    <t>1.13.</t>
  </si>
  <si>
    <t>VTV</t>
  </si>
  <si>
    <t>HRVATSKI RADIO OSIJEK (prime time)</t>
  </si>
  <si>
    <t>2.17.</t>
  </si>
  <si>
    <t>2.18.</t>
  </si>
  <si>
    <t>Produkcija radio spota (kreativa i snimanje spota)</t>
  </si>
  <si>
    <t>Dizajn oglasa</t>
  </si>
  <si>
    <t>3.10.</t>
  </si>
  <si>
    <t>Dizajn bannera (kreativa i produkcija)</t>
  </si>
  <si>
    <t>emedjimurje.hr</t>
  </si>
  <si>
    <t>evarazdin.hr</t>
  </si>
  <si>
    <t>oglas-banner</t>
  </si>
  <si>
    <t>-</t>
  </si>
  <si>
    <t>CPM 
(cost per mille)</t>
  </si>
  <si>
    <t>3.11.</t>
  </si>
  <si>
    <t>3.12.</t>
  </si>
  <si>
    <t>3.13.</t>
  </si>
  <si>
    <t>3.14.</t>
  </si>
  <si>
    <t>LIST MEĐIMURJE</t>
  </si>
  <si>
    <t>ZADARSKI LIST</t>
  </si>
  <si>
    <t>DUBROVAČKI VJESNIK</t>
  </si>
  <si>
    <t>7 PLUS REGIONALNI TJEDNIK</t>
  </si>
  <si>
    <t>LIDER</t>
  </si>
  <si>
    <t>GLORIA</t>
  </si>
  <si>
    <t>GLOBUS</t>
  </si>
  <si>
    <t>3.7.  LIDER</t>
  </si>
  <si>
    <t xml:space="preserve">3.8. GLORIA </t>
  </si>
  <si>
    <t xml:space="preserve">3.9. GLOBUS  </t>
  </si>
  <si>
    <t>UKUPNO LIDER bez PDV</t>
  </si>
  <si>
    <t>UKUPNO GLORIA bez PDV</t>
  </si>
  <si>
    <t>UKUPNO GLOBUS bez PDV</t>
  </si>
  <si>
    <t>UKUPNO LIST MEĐIMURJE bez PDV</t>
  </si>
  <si>
    <t>komad</t>
  </si>
  <si>
    <t>UKUPNO 7 PLUS REGIONALNI TJEDNIK bez PDV</t>
  </si>
  <si>
    <t>UKUPNO DUBROVAČKI VJESNIK bez PDV</t>
  </si>
  <si>
    <t>UKUPNO ZADARSKI LIST bez PDV</t>
  </si>
  <si>
    <t>UKUPNO Dizajn oglasa bez PDV</t>
  </si>
  <si>
    <t>2.19.</t>
  </si>
  <si>
    <t>2.20.</t>
  </si>
  <si>
    <t>NOVI RADIO (prime time)</t>
  </si>
  <si>
    <t>ANTENA ZADAR (prime time)</t>
  </si>
  <si>
    <t xml:space="preserve">3.10. PRIVREDNI VJESNIK  </t>
  </si>
  <si>
    <t>UKUPNO PRIVREDNI VJESNIK bez PDV</t>
  </si>
  <si>
    <t>3.11. LIST MEĐIMURJE</t>
  </si>
  <si>
    <t>3.12. ZADARSKI LIST</t>
  </si>
  <si>
    <t>3.13. DUBROVAČKI VJESNIK</t>
  </si>
  <si>
    <t>3.14. 7 PLUS REGIONALNI TJEDNIK</t>
  </si>
  <si>
    <t>3.15. Dizajn oglasa</t>
  </si>
  <si>
    <t>3.16.  REKAPITULACIJA (TISAK):</t>
  </si>
  <si>
    <t>PRIVREDNI VJESNIK</t>
  </si>
  <si>
    <t>3.15.</t>
  </si>
  <si>
    <t>Idejno i grafičko oblikovanje oglasa</t>
  </si>
  <si>
    <t>1.14. PRODUKCIJA TV SPOTOVA</t>
  </si>
  <si>
    <t>snimanje i produkcija</t>
  </si>
  <si>
    <t>90 sec</t>
  </si>
  <si>
    <t>UKUPNO PRODUKCIJA TV SPOTA kn bez PDV</t>
  </si>
  <si>
    <t>1.14.</t>
  </si>
  <si>
    <t>Produkcija TV spota</t>
  </si>
  <si>
    <t>4.5. Analiza kampenje</t>
  </si>
  <si>
    <t>Analiza na kraju ugovora</t>
  </si>
  <si>
    <t>Analiza na početku ugovora</t>
  </si>
  <si>
    <t>UKUPNO Analize bez PDV</t>
  </si>
  <si>
    <t>4.5.</t>
  </si>
  <si>
    <t>ANALIZA KAMPANJE</t>
  </si>
  <si>
    <r>
      <t xml:space="preserve">Grupa 2.        </t>
    </r>
    <r>
      <rPr>
        <b/>
        <u/>
        <sz val="11"/>
        <rFont val="Arial"/>
        <family val="2"/>
        <charset val="238"/>
      </rPr>
      <t>USLUGA ZAKUPA I MEDIA PLANIRANJA ZA OGLAŠAVANJE NA TV</t>
    </r>
  </si>
  <si>
    <t>post.hr</t>
  </si>
  <si>
    <t>hrturizam.hr</t>
  </si>
  <si>
    <r>
      <t xml:space="preserve">Grupa 1.        </t>
    </r>
    <r>
      <rPr>
        <b/>
        <u/>
        <sz val="11"/>
        <rFont val="Arial"/>
        <family val="2"/>
        <charset val="238"/>
      </rPr>
      <t>USLUGA ODNOSA S JAVNOŠĆU</t>
    </r>
  </si>
  <si>
    <t>Agencijska naknada</t>
  </si>
  <si>
    <t>mjesec</t>
  </si>
  <si>
    <t>UKUPNO ODNOSI S JAVNOŠĆU</t>
  </si>
  <si>
    <r>
      <t xml:space="preserve">Grupa 3.        </t>
    </r>
    <r>
      <rPr>
        <b/>
        <u/>
        <sz val="11"/>
        <rFont val="Arial"/>
        <family val="2"/>
        <charset val="238"/>
      </rPr>
      <t>USLUGA ORGANIZACIJE KONFERENCIJE</t>
    </r>
  </si>
  <si>
    <t>TROŠKOVNIK</t>
  </si>
  <si>
    <t>Stavka</t>
  </si>
  <si>
    <t>Opis</t>
  </si>
  <si>
    <t>Napomena</t>
  </si>
  <si>
    <t>Jed. cijena</t>
  </si>
  <si>
    <t>Količina</t>
  </si>
  <si>
    <t>Iznos (kn)</t>
  </si>
  <si>
    <t>Najam prostora</t>
  </si>
  <si>
    <t xml:space="preserve">najam 3 dvorane na prvom katu </t>
  </si>
  <si>
    <t>Dvorane: Rab, Brač, Lopud</t>
  </si>
  <si>
    <t>Akreditiranje sudionika</t>
  </si>
  <si>
    <t>Aplikacija za akreditiranje</t>
  </si>
  <si>
    <t>izrada Google obrasca i upload na stranicu Naručitelja</t>
  </si>
  <si>
    <t>Izrada akreditacija</t>
  </si>
  <si>
    <t>dimenzija 110 x 155 mm, plastificirane, s rupicom za karabin</t>
  </si>
  <si>
    <t>Vezica za akreditaciju</t>
  </si>
  <si>
    <t>bijela širine 20 mm, sublimacijski tisak u 2 boje</t>
  </si>
  <si>
    <t>Tehnika</t>
  </si>
  <si>
    <t>najam projektora s platnom</t>
  </si>
  <si>
    <t>projektor 6000 ansi</t>
  </si>
  <si>
    <t>razglas s mikrofonima</t>
  </si>
  <si>
    <t>najam razglasa s mikrofonom za dvorane</t>
  </si>
  <si>
    <t>Notebook za radionice</t>
  </si>
  <si>
    <t>najam notebooka s prezenterom i kablovima/adapterima</t>
  </si>
  <si>
    <t>Prezentacijski modul</t>
  </si>
  <si>
    <t>najam prezentacijskog modula i tehničara za prezentacije (za dvoranu Rab)</t>
  </si>
  <si>
    <t xml:space="preserve">foto-kiosk </t>
  </si>
  <si>
    <t>za aktivaciju posjetitelja i native promociju na Facebooku, uključuje vanjski brending i green screen pozadinu</t>
  </si>
  <si>
    <t>Materijal za sudionike Konferencije</t>
  </si>
  <si>
    <t>Dizajn materijala</t>
  </si>
  <si>
    <t>pozivnica, program, akreditacija, blok, olovka, banneri</t>
  </si>
  <si>
    <t>tisak programa</t>
  </si>
  <si>
    <t xml:space="preserve">A4, 4/4, 150 g papir Kunstdruck sjajni </t>
  </si>
  <si>
    <t>Torba za spise</t>
  </si>
  <si>
    <t>crna, tisak logotipa u bijeloj boji</t>
  </si>
  <si>
    <t>blok A5</t>
  </si>
  <si>
    <t>format A5, 200 strana, tisak korice 4/0, tisak knjižnog bloka 1/1, tvrde korice, srebrna žičana spirala</t>
  </si>
  <si>
    <t>bomboni u kutiji</t>
  </si>
  <si>
    <t>srebrna quickbox kutija, pepermint bomboni, tisak logotipa u bijeloj boji na poklopcu</t>
  </si>
  <si>
    <t>olovke - bijelo tijelo, crvena klipsa</t>
  </si>
  <si>
    <t>s tiskom logotipa i web stranice na olovku</t>
  </si>
  <si>
    <t>Osoblje</t>
  </si>
  <si>
    <t>Hostese</t>
  </si>
  <si>
    <t>4 za registraciju, 3 za dvorane</t>
  </si>
  <si>
    <t>Zaštitari</t>
  </si>
  <si>
    <t>profesionalna sigurnosna služba, 8 sati</t>
  </si>
  <si>
    <t>Fotograf</t>
  </si>
  <si>
    <t>Snimatelj s kamerom</t>
  </si>
  <si>
    <t>Ton majstor</t>
  </si>
  <si>
    <t>Prezentacijski majstor</t>
  </si>
  <si>
    <t>Pult za akreditiranje</t>
  </si>
  <si>
    <t>bijeli pult s naljepnicom naručitelja</t>
  </si>
  <si>
    <t>visina pulta 120 cm</t>
  </si>
  <si>
    <t>Govornica</t>
  </si>
  <si>
    <t>najam govornice i brendiranje</t>
  </si>
  <si>
    <t>Pozadinski banner</t>
  </si>
  <si>
    <t>za registraciju i dvoranu Rab</t>
  </si>
  <si>
    <t>pop-up banner 4 x 2 m i banner 6 x 3 m</t>
  </si>
  <si>
    <t>Parkiranje u garaži</t>
  </si>
  <si>
    <t>za VIP osobe u garaži Centra</t>
  </si>
  <si>
    <t>8 sati parkiranja</t>
  </si>
  <si>
    <t>Režijski troškovi</t>
  </si>
  <si>
    <t>električna energija, čistačica, vatrogasac</t>
  </si>
  <si>
    <t>paušalno</t>
  </si>
  <si>
    <t>Angažman agencije</t>
  </si>
  <si>
    <t>savjetovanje oko organizacije konferencije, operativni nadzor organizacije konferencije</t>
  </si>
  <si>
    <t>Catering</t>
  </si>
  <si>
    <t>pauza za kavu, ručak: toplo-hladni buffet, bezalkoholna pića i kava</t>
  </si>
  <si>
    <t>šank, buffet stol, 20 barskih stolova i konobari uključeni u cijenu</t>
  </si>
  <si>
    <t>Ukupno</t>
  </si>
  <si>
    <t>Montaža/demontaža tehnike i scenografije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</si>
</sst>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n_-;\-* #,##0.00\ _k_n_-;_-* &quot;-&quot;??\ _k_n_-;_-@_-"/>
    <numFmt numFmtId="164" formatCode="#,##0.00\ [$kn-41A]"/>
  </numFmts>
  <fonts count="30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b/>
      <u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</font>
    <font>
      <b/>
      <sz val="11"/>
      <name val="Arial Narrow"/>
      <family val="2"/>
      <charset val="238"/>
    </font>
    <font>
      <sz val="11"/>
      <name val="Arial Narrow"/>
      <family val="2"/>
    </font>
    <font>
      <b/>
      <sz val="11"/>
      <color indexed="9"/>
      <name val="Arial Narrow"/>
      <family val="2"/>
    </font>
    <font>
      <sz val="11"/>
      <name val="Futura Light MPR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1">
    <xf numFmtId="0" fontId="0" fillId="0" borderId="0" xfId="0"/>
    <xf numFmtId="0" fontId="5" fillId="0" borderId="0" xfId="0" applyFont="1"/>
    <xf numFmtId="4" fontId="5" fillId="0" borderId="0" xfId="0" applyNumberFormat="1" applyFont="1"/>
    <xf numFmtId="3" fontId="6" fillId="0" borderId="0" xfId="0" applyNumberFormat="1" applyFont="1"/>
    <xf numFmtId="0" fontId="6" fillId="0" borderId="0" xfId="0" applyFont="1"/>
    <xf numFmtId="4" fontId="6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3" fontId="5" fillId="0" borderId="0" xfId="0" applyNumberFormat="1" applyFont="1"/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3" fontId="12" fillId="2" borderId="4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4" borderId="5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horizontal="right" vertical="center"/>
    </xf>
    <xf numFmtId="9" fontId="6" fillId="0" borderId="0" xfId="0" applyNumberFormat="1" applyFont="1"/>
    <xf numFmtId="9" fontId="5" fillId="0" borderId="0" xfId="0" applyNumberFormat="1" applyFont="1"/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right" vertical="center"/>
    </xf>
    <xf numFmtId="0" fontId="6" fillId="4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3" fontId="6" fillId="0" borderId="0" xfId="0" applyNumberFormat="1" applyFont="1" applyFill="1"/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16" fontId="6" fillId="0" borderId="4" xfId="0" quotePrefix="1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right" vertical="center"/>
    </xf>
    <xf numFmtId="43" fontId="6" fillId="0" borderId="0" xfId="1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4" fontId="6" fillId="0" borderId="4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vertical="center"/>
    </xf>
    <xf numFmtId="0" fontId="11" fillId="3" borderId="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3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/>
    </xf>
    <xf numFmtId="0" fontId="14" fillId="2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7" fillId="0" borderId="8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center"/>
    </xf>
    <xf numFmtId="0" fontId="10" fillId="3" borderId="7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3" fontId="5" fillId="0" borderId="0" xfId="0" applyNumberFormat="1" applyFont="1" applyBorder="1"/>
    <xf numFmtId="0" fontId="15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indent="3"/>
    </xf>
    <xf numFmtId="0" fontId="5" fillId="0" borderId="0" xfId="0" applyFont="1" applyBorder="1"/>
    <xf numFmtId="0" fontId="15" fillId="0" borderId="0" xfId="0" applyFont="1" applyBorder="1" applyAlignment="1">
      <alignment vertical="center"/>
    </xf>
    <xf numFmtId="0" fontId="5" fillId="0" borderId="2" xfId="0" applyFont="1" applyBorder="1"/>
    <xf numFmtId="0" fontId="15" fillId="0" borderId="3" xfId="0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3" fontId="17" fillId="0" borderId="0" xfId="0" applyNumberFormat="1" applyFont="1"/>
    <xf numFmtId="0" fontId="18" fillId="2" borderId="4" xfId="0" applyFont="1" applyFill="1" applyBorder="1" applyAlignment="1">
      <alignment horizontal="center" vertical="center" wrapText="1"/>
    </xf>
    <xf numFmtId="3" fontId="18" fillId="2" borderId="4" xfId="0" applyNumberFormat="1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3" fontId="19" fillId="2" borderId="4" xfId="0" applyNumberFormat="1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/>
    </xf>
    <xf numFmtId="3" fontId="20" fillId="2" borderId="4" xfId="0" applyNumberFormat="1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2" fillId="0" borderId="0" xfId="0" applyFont="1"/>
    <xf numFmtId="3" fontId="7" fillId="0" borderId="0" xfId="0" applyNumberFormat="1" applyFont="1" applyBorder="1" applyAlignment="1">
      <alignment horizontal="right" vertical="center"/>
    </xf>
    <xf numFmtId="0" fontId="18" fillId="0" borderId="4" xfId="0" applyFont="1" applyBorder="1" applyAlignment="1">
      <alignment vertical="center"/>
    </xf>
    <xf numFmtId="0" fontId="18" fillId="0" borderId="4" xfId="0" applyFont="1" applyBorder="1" applyAlignment="1">
      <alignment vertical="center" wrapText="1"/>
    </xf>
    <xf numFmtId="0" fontId="23" fillId="0" borderId="0" xfId="0" applyFont="1"/>
    <xf numFmtId="0" fontId="6" fillId="0" borderId="4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" fontId="18" fillId="0" borderId="5" xfId="0" applyNumberFormat="1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16" fontId="6" fillId="0" borderId="4" xfId="0" quotePrefix="1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Border="1" applyAlignment="1">
      <alignment horizontal="right" vertical="center" wrapText="1"/>
    </xf>
    <xf numFmtId="3" fontId="6" fillId="0" borderId="4" xfId="0" applyNumberFormat="1" applyFont="1" applyBorder="1"/>
    <xf numFmtId="1" fontId="6" fillId="0" borderId="4" xfId="0" applyNumberFormat="1" applyFont="1" applyBorder="1"/>
    <xf numFmtId="3" fontId="6" fillId="0" borderId="7" xfId="0" applyNumberFormat="1" applyFont="1" applyBorder="1"/>
    <xf numFmtId="4" fontId="7" fillId="0" borderId="7" xfId="0" applyNumberFormat="1" applyFont="1" applyBorder="1"/>
    <xf numFmtId="4" fontId="7" fillId="0" borderId="4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vertical="center" wrapText="1"/>
    </xf>
    <xf numFmtId="4" fontId="7" fillId="0" borderId="4" xfId="0" applyNumberFormat="1" applyFont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10" fillId="0" borderId="0" xfId="0" applyFont="1"/>
    <xf numFmtId="0" fontId="6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21" fillId="0" borderId="4" xfId="0" applyFont="1" applyBorder="1" applyAlignment="1">
      <alignment horizontal="right" vertical="center"/>
    </xf>
    <xf numFmtId="0" fontId="10" fillId="3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6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7" fillId="0" borderId="7" xfId="0" applyFont="1" applyBorder="1" applyAlignment="1">
      <alignment horizontal="justify" vertical="center"/>
    </xf>
    <xf numFmtId="0" fontId="10" fillId="3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" fontId="18" fillId="0" borderId="4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right"/>
    </xf>
    <xf numFmtId="4" fontId="6" fillId="0" borderId="4" xfId="0" applyNumberFormat="1" applyFont="1" applyBorder="1"/>
    <xf numFmtId="0" fontId="24" fillId="0" borderId="0" xfId="0" applyFont="1" applyFill="1" applyAlignment="1" applyProtection="1">
      <alignment horizontal="center" vertical="center"/>
      <protection locked="0"/>
    </xf>
    <xf numFmtId="49" fontId="24" fillId="0" borderId="0" xfId="0" applyNumberFormat="1" applyFont="1" applyFill="1" applyAlignment="1" applyProtection="1">
      <alignment vertical="center" wrapText="1"/>
      <protection locked="0"/>
    </xf>
    <xf numFmtId="49" fontId="24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5" fillId="0" borderId="0" xfId="0" applyFont="1" applyFill="1" applyBorder="1" applyAlignment="1" applyProtection="1">
      <alignment horizontal="center" vertical="center" textRotation="90" wrapText="1"/>
      <protection locked="0"/>
    </xf>
    <xf numFmtId="49" fontId="25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4" xfId="0" applyNumberFormat="1" applyFont="1" applyFill="1" applyBorder="1" applyAlignment="1" applyProtection="1">
      <alignment horizontal="left" vertical="center" wrapText="1" indent="1"/>
      <protection locked="0"/>
    </xf>
    <xf numFmtId="49" fontId="24" fillId="0" borderId="4" xfId="0" applyNumberFormat="1" applyFont="1" applyFill="1" applyBorder="1" applyAlignment="1" applyProtection="1">
      <alignment horizontal="left" vertical="center" wrapText="1"/>
      <protection locked="0"/>
    </xf>
    <xf numFmtId="4" fontId="24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4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textRotation="90" wrapText="1"/>
    </xf>
    <xf numFmtId="49" fontId="25" fillId="0" borderId="4" xfId="0" applyNumberFormat="1" applyFont="1" applyFill="1" applyBorder="1" applyAlignment="1">
      <alignment horizontal="left" vertical="center" wrapText="1" indent="1"/>
    </xf>
    <xf numFmtId="49" fontId="24" fillId="0" borderId="4" xfId="0" applyNumberFormat="1" applyFont="1" applyFill="1" applyBorder="1" applyAlignment="1">
      <alignment horizontal="left" vertical="center" wrapText="1"/>
    </xf>
    <xf numFmtId="1" fontId="24" fillId="0" borderId="4" xfId="0" applyNumberFormat="1" applyFont="1" applyFill="1" applyBorder="1" applyAlignment="1">
      <alignment horizontal="center" vertical="center" wrapText="1"/>
    </xf>
    <xf numFmtId="49" fontId="27" fillId="0" borderId="4" xfId="0" applyNumberFormat="1" applyFont="1" applyFill="1" applyBorder="1" applyAlignment="1">
      <alignment horizontal="left" vertical="center" wrapText="1"/>
    </xf>
    <xf numFmtId="4" fontId="27" fillId="0" borderId="4" xfId="0" applyNumberFormat="1" applyFont="1" applyFill="1" applyBorder="1" applyAlignment="1">
      <alignment horizontal="center" vertical="center" wrapText="1"/>
    </xf>
    <xf numFmtId="1" fontId="27" fillId="0" borderId="4" xfId="0" applyNumberFormat="1" applyFont="1" applyFill="1" applyBorder="1" applyAlignment="1">
      <alignment horizontal="center" vertical="center" wrapText="1"/>
    </xf>
    <xf numFmtId="49" fontId="24" fillId="0" borderId="4" xfId="0" applyNumberFormat="1" applyFont="1" applyFill="1" applyBorder="1" applyAlignment="1">
      <alignment vertical="center" wrapText="1"/>
    </xf>
    <xf numFmtId="0" fontId="26" fillId="0" borderId="4" xfId="0" applyFont="1" applyBorder="1" applyAlignment="1">
      <alignment horizontal="left" vertical="center" wrapText="1" indent="1"/>
    </xf>
    <xf numFmtId="0" fontId="26" fillId="0" borderId="4" xfId="0" applyFont="1" applyBorder="1" applyAlignment="1">
      <alignment horizontal="left" vertical="center" wrapText="1" indent="1"/>
    </xf>
    <xf numFmtId="49" fontId="25" fillId="0" borderId="4" xfId="0" applyNumberFormat="1" applyFont="1" applyFill="1" applyBorder="1" applyAlignment="1">
      <alignment horizontal="left" vertical="center" wrapText="1" indent="1"/>
    </xf>
    <xf numFmtId="0" fontId="27" fillId="0" borderId="0" xfId="0" applyFont="1" applyFill="1" applyBorder="1" applyAlignment="1">
      <alignment horizontal="center" vertical="center" textRotation="90" wrapText="1"/>
    </xf>
    <xf numFmtId="0" fontId="29" fillId="0" borderId="0" xfId="0" applyFont="1" applyFill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27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27" fillId="0" borderId="4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EAEAEA"/>
      <rgbColor rgb="00B2B2B2"/>
      <rgbColor rgb="00C0C0C0"/>
      <rgbColor rgb="00660066"/>
      <rgbColor rgb="00FF8080"/>
      <rgbColor rgb="000066CC"/>
      <rgbColor rgb="00CCCCFF"/>
      <rgbColor rgb="00F3F3F3"/>
      <rgbColor rgb="00FF00FF"/>
      <rgbColor rgb="00FFFF00"/>
      <rgbColor rgb="0000FFFF"/>
      <rgbColor rgb="00800080"/>
      <rgbColor rgb="0099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9CDD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438</xdr:row>
      <xdr:rowOff>57150</xdr:rowOff>
    </xdr:from>
    <xdr:to>
      <xdr:col>1</xdr:col>
      <xdr:colOff>742950</xdr:colOff>
      <xdr:row>443</xdr:row>
      <xdr:rowOff>38100</xdr:rowOff>
    </xdr:to>
    <xdr:grpSp>
      <xdr:nvGrpSpPr>
        <xdr:cNvPr id="5" name="Grupa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 bwMode="auto">
        <a:xfrm>
          <a:off x="466725" y="94794265"/>
          <a:ext cx="1038225" cy="904143"/>
          <a:chOff x="0" y="0"/>
          <a:chExt cx="957577" cy="949320"/>
        </a:xfrm>
      </xdr:grpSpPr>
      <xdr:sp macro="" textlink="">
        <xdr:nvSpPr>
          <xdr:cNvPr id="6" name="Text Box 4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166917" y="353470"/>
            <a:ext cx="667668" cy="323173"/>
          </a:xfrm>
          <a:prstGeom prst="rect">
            <a:avLst/>
          </a:prstGeom>
        </xdr:spPr>
        <xdr:txBody>
          <a:bodyPr vert="horz" wrap="square" lIns="7196" tIns="7196" rIns="7196" bIns="7196" anchor="t" anchorCtr="0" compatLnSpc="0">
            <a:noAutofit/>
          </a:bodyPr>
          <a:lstStyle/>
          <a:p>
            <a:pPr algn="ctr">
              <a:lnSpc>
                <a:spcPct val="105000"/>
              </a:lnSpc>
              <a:spcAft>
                <a:spcPts val="800"/>
              </a:spcAft>
            </a:pPr>
            <a:r>
              <a:rPr lang="hr-HR" sz="1200">
                <a:solidFill>
                  <a:srgbClr val="BFBFBF"/>
                </a:solidFill>
                <a:effectLst/>
                <a:latin typeface="Cambria"/>
                <a:ea typeface="Calibri"/>
                <a:cs typeface="Times New Roman"/>
              </a:rPr>
              <a:t>m.p.</a:t>
            </a:r>
            <a:endParaRPr lang="hr-HR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7" name="Oval 5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/>
          </xdr:cNvSpPr>
        </xdr:nvSpPr>
        <xdr:spPr bwMode="auto">
          <a:xfrm>
            <a:off x="0" y="0"/>
            <a:ext cx="957577" cy="949320"/>
          </a:xfrm>
          <a:custGeom>
            <a:avLst/>
            <a:gdLst>
              <a:gd name="T0" fmla="*/ 478789 w 957577"/>
              <a:gd name="T1" fmla="*/ 0 h 949320"/>
              <a:gd name="T2" fmla="*/ 957577 w 957577"/>
              <a:gd name="T3" fmla="*/ 474660 h 949320"/>
              <a:gd name="T4" fmla="*/ 478789 w 957577"/>
              <a:gd name="T5" fmla="*/ 949320 h 949320"/>
              <a:gd name="T6" fmla="*/ 0 w 957577"/>
              <a:gd name="T7" fmla="*/ 474660 h 949320"/>
              <a:gd name="T8" fmla="*/ 140234 w 957577"/>
              <a:gd name="T9" fmla="*/ 139025 h 949320"/>
              <a:gd name="T10" fmla="*/ 140234 w 957577"/>
              <a:gd name="T11" fmla="*/ 810295 h 949320"/>
              <a:gd name="T12" fmla="*/ 817343 w 957577"/>
              <a:gd name="T13" fmla="*/ 810295 h 949320"/>
              <a:gd name="T14" fmla="*/ 817343 w 957577"/>
              <a:gd name="T15" fmla="*/ 139025 h 949320"/>
              <a:gd name="T16" fmla="*/ 17694720 60000 65536"/>
              <a:gd name="T17" fmla="*/ 0 60000 65536"/>
              <a:gd name="T18" fmla="*/ 5898240 60000 65536"/>
              <a:gd name="T19" fmla="*/ 11796480 60000 65536"/>
              <a:gd name="T20" fmla="*/ 17694720 60000 65536"/>
              <a:gd name="T21" fmla="*/ 5898240 60000 65536"/>
              <a:gd name="T22" fmla="*/ 5898240 60000 65536"/>
              <a:gd name="T23" fmla="*/ 17694720 60000 65536"/>
              <a:gd name="T24" fmla="*/ 140234 w 957577"/>
              <a:gd name="T25" fmla="*/ 139025 h 949320"/>
              <a:gd name="T26" fmla="*/ 817343 w 957577"/>
              <a:gd name="T27" fmla="*/ 810295 h 949320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957577" h="949320">
                <a:moveTo>
                  <a:pt x="0" y="474660"/>
                </a:moveTo>
                <a:lnTo>
                  <a:pt x="0" y="474660"/>
                </a:lnTo>
                <a:cubicBezTo>
                  <a:pt x="0" y="736807"/>
                  <a:pt x="214361" y="949319"/>
                  <a:pt x="478788" y="949320"/>
                </a:cubicBezTo>
                <a:cubicBezTo>
                  <a:pt x="743216" y="949320"/>
                  <a:pt x="957578" y="736807"/>
                  <a:pt x="957578" y="474660"/>
                </a:cubicBezTo>
                <a:cubicBezTo>
                  <a:pt x="957578" y="212512"/>
                  <a:pt x="743216" y="0"/>
                  <a:pt x="478789" y="0"/>
                </a:cubicBezTo>
                <a:cubicBezTo>
                  <a:pt x="214361" y="0"/>
                  <a:pt x="0" y="212512"/>
                  <a:pt x="0" y="474660"/>
                </a:cubicBezTo>
                <a:close/>
              </a:path>
            </a:pathLst>
          </a:custGeom>
          <a:noFill/>
          <a:ln w="25402" cap="rnd">
            <a:solidFill>
              <a:srgbClr val="C0C0C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C4AA6-77CD-42EA-95AD-DF5E9FD3D84B}">
  <dimension ref="A1:F9"/>
  <sheetViews>
    <sheetView workbookViewId="0">
      <selection sqref="A1:XFD1048576"/>
    </sheetView>
  </sheetViews>
  <sheetFormatPr defaultRowHeight="39.75" customHeight="1"/>
  <cols>
    <col min="1" max="1" width="7.140625" customWidth="1"/>
    <col min="2" max="2" width="16.140625" customWidth="1"/>
    <col min="3" max="3" width="10" customWidth="1"/>
  </cols>
  <sheetData>
    <row r="1" spans="1:6" ht="39.75" customHeight="1">
      <c r="A1" s="211" t="s">
        <v>1</v>
      </c>
      <c r="B1" s="212"/>
      <c r="C1" s="212"/>
      <c r="D1" s="212"/>
      <c r="E1" s="212"/>
      <c r="F1" s="212"/>
    </row>
    <row r="2" spans="1:6" ht="39.75" customHeight="1">
      <c r="A2" s="7"/>
      <c r="B2" s="1"/>
      <c r="C2" s="1"/>
      <c r="D2" s="1"/>
      <c r="E2" s="1"/>
      <c r="F2" s="8"/>
    </row>
    <row r="3" spans="1:6" ht="39.75" customHeight="1">
      <c r="A3" s="165" t="s">
        <v>132</v>
      </c>
      <c r="B3" s="165"/>
      <c r="C3" s="165"/>
      <c r="D3" s="165"/>
      <c r="E3" s="165"/>
      <c r="F3" s="165"/>
    </row>
    <row r="4" spans="1:6" ht="39.75" customHeight="1">
      <c r="A4" s="9" t="s">
        <v>332</v>
      </c>
      <c r="B4" s="1"/>
      <c r="C4" s="1"/>
      <c r="D4" s="1"/>
      <c r="E4" s="1"/>
      <c r="F4" s="8"/>
    </row>
    <row r="5" spans="1:6" ht="39.75" customHeight="1">
      <c r="A5" s="96"/>
      <c r="B5" s="97"/>
      <c r="C5" s="97"/>
      <c r="D5" s="97"/>
      <c r="E5" s="97"/>
      <c r="F5" s="98"/>
    </row>
    <row r="6" spans="1:6" ht="39.75" customHeight="1">
      <c r="A6" s="154" t="s">
        <v>133</v>
      </c>
      <c r="B6" s="154" t="s">
        <v>214</v>
      </c>
      <c r="C6" s="154" t="s">
        <v>2</v>
      </c>
      <c r="D6" s="154" t="s">
        <v>135</v>
      </c>
      <c r="E6" s="154" t="s">
        <v>3</v>
      </c>
      <c r="F6" s="100" t="s">
        <v>4</v>
      </c>
    </row>
    <row r="7" spans="1:6" ht="39.75" customHeight="1">
      <c r="A7" s="103">
        <v>0</v>
      </c>
      <c r="B7" s="103">
        <v>1</v>
      </c>
      <c r="C7" s="103">
        <v>3</v>
      </c>
      <c r="D7" s="103">
        <v>4</v>
      </c>
      <c r="E7" s="103">
        <v>5</v>
      </c>
      <c r="F7" s="104" t="s">
        <v>7</v>
      </c>
    </row>
    <row r="8" spans="1:6" ht="39.75" customHeight="1">
      <c r="A8" s="105">
        <v>1</v>
      </c>
      <c r="B8" s="213" t="s">
        <v>333</v>
      </c>
      <c r="C8" s="105" t="s">
        <v>334</v>
      </c>
      <c r="D8" s="105">
        <v>12</v>
      </c>
      <c r="E8" s="47"/>
      <c r="F8" s="22">
        <f t="shared" ref="F8" si="0">D8*E8</f>
        <v>0</v>
      </c>
    </row>
    <row r="9" spans="1:6" ht="39.75" customHeight="1">
      <c r="B9" s="4"/>
      <c r="C9" s="214" t="s">
        <v>335</v>
      </c>
      <c r="D9" s="214"/>
      <c r="E9" s="214"/>
      <c r="F9" s="215">
        <f>F8</f>
        <v>0</v>
      </c>
    </row>
  </sheetData>
  <mergeCells count="3">
    <mergeCell ref="A1:F1"/>
    <mergeCell ref="A3:F3"/>
    <mergeCell ref="C9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46"/>
  <sheetViews>
    <sheetView zoomScale="130" zoomScaleNormal="130" zoomScaleSheetLayoutView="100" workbookViewId="0">
      <selection activeCell="A3" sqref="A3:G3"/>
    </sheetView>
  </sheetViews>
  <sheetFormatPr defaultColWidth="11.42578125" defaultRowHeight="14.25"/>
  <cols>
    <col min="1" max="1" width="11.42578125" style="1" customWidth="1"/>
    <col min="2" max="2" width="18.5703125" style="1" customWidth="1"/>
    <col min="3" max="3" width="12.140625" style="1" customWidth="1"/>
    <col min="4" max="4" width="12.7109375" style="1" customWidth="1"/>
    <col min="5" max="5" width="9.140625" style="1" customWidth="1"/>
    <col min="6" max="6" width="12.85546875" style="1" bestFit="1" customWidth="1"/>
    <col min="7" max="7" width="13.42578125" style="8" customWidth="1"/>
    <col min="8" max="8" width="11.42578125" style="1" customWidth="1"/>
    <col min="9" max="9" width="11" style="2" hidden="1" customWidth="1"/>
    <col min="10" max="10" width="5.140625" style="3" bestFit="1" customWidth="1"/>
    <col min="11" max="11" width="11.140625" style="3" hidden="1" customWidth="1"/>
    <col min="12" max="12" width="8.7109375" style="3" bestFit="1" customWidth="1"/>
    <col min="13" max="13" width="3.85546875" style="4" bestFit="1" customWidth="1"/>
    <col min="14" max="15" width="7.140625" style="5" bestFit="1" customWidth="1"/>
    <col min="16" max="16" width="4" style="4" customWidth="1"/>
    <col min="17" max="17" width="6.7109375" style="6" bestFit="1" customWidth="1"/>
    <col min="18" max="256" width="11.42578125" style="1"/>
    <col min="257" max="257" width="11.42578125" style="1" customWidth="1"/>
    <col min="258" max="258" width="18.5703125" style="1" customWidth="1"/>
    <col min="259" max="259" width="12.140625" style="1" customWidth="1"/>
    <col min="260" max="260" width="12.7109375" style="1" customWidth="1"/>
    <col min="261" max="261" width="9.140625" style="1" customWidth="1"/>
    <col min="262" max="262" width="12.85546875" style="1" bestFit="1" customWidth="1"/>
    <col min="263" max="263" width="13.42578125" style="1" customWidth="1"/>
    <col min="264" max="264" width="11.42578125" style="1" customWidth="1"/>
    <col min="265" max="265" width="0" style="1" hidden="1" customWidth="1"/>
    <col min="266" max="266" width="5.140625" style="1" bestFit="1" customWidth="1"/>
    <col min="267" max="267" width="0" style="1" hidden="1" customWidth="1"/>
    <col min="268" max="268" width="8.7109375" style="1" bestFit="1" customWidth="1"/>
    <col min="269" max="269" width="3.85546875" style="1" bestFit="1" customWidth="1"/>
    <col min="270" max="271" width="7.140625" style="1" bestFit="1" customWidth="1"/>
    <col min="272" max="272" width="4" style="1" customWidth="1"/>
    <col min="273" max="273" width="6.7109375" style="1" bestFit="1" customWidth="1"/>
    <col min="274" max="512" width="11.42578125" style="1"/>
    <col min="513" max="513" width="11.42578125" style="1" customWidth="1"/>
    <col min="514" max="514" width="18.5703125" style="1" customWidth="1"/>
    <col min="515" max="515" width="12.140625" style="1" customWidth="1"/>
    <col min="516" max="516" width="12.7109375" style="1" customWidth="1"/>
    <col min="517" max="517" width="9.140625" style="1" customWidth="1"/>
    <col min="518" max="518" width="12.85546875" style="1" bestFit="1" customWidth="1"/>
    <col min="519" max="519" width="13.42578125" style="1" customWidth="1"/>
    <col min="520" max="520" width="11.42578125" style="1" customWidth="1"/>
    <col min="521" max="521" width="0" style="1" hidden="1" customWidth="1"/>
    <col min="522" max="522" width="5.140625" style="1" bestFit="1" customWidth="1"/>
    <col min="523" max="523" width="0" style="1" hidden="1" customWidth="1"/>
    <col min="524" max="524" width="8.7109375" style="1" bestFit="1" customWidth="1"/>
    <col min="525" max="525" width="3.85546875" style="1" bestFit="1" customWidth="1"/>
    <col min="526" max="527" width="7.140625" style="1" bestFit="1" customWidth="1"/>
    <col min="528" max="528" width="4" style="1" customWidth="1"/>
    <col min="529" max="529" width="6.7109375" style="1" bestFit="1" customWidth="1"/>
    <col min="530" max="768" width="11.42578125" style="1"/>
    <col min="769" max="769" width="11.42578125" style="1" customWidth="1"/>
    <col min="770" max="770" width="18.5703125" style="1" customWidth="1"/>
    <col min="771" max="771" width="12.140625" style="1" customWidth="1"/>
    <col min="772" max="772" width="12.7109375" style="1" customWidth="1"/>
    <col min="773" max="773" width="9.140625" style="1" customWidth="1"/>
    <col min="774" max="774" width="12.85546875" style="1" bestFit="1" customWidth="1"/>
    <col min="775" max="775" width="13.42578125" style="1" customWidth="1"/>
    <col min="776" max="776" width="11.42578125" style="1" customWidth="1"/>
    <col min="777" max="777" width="0" style="1" hidden="1" customWidth="1"/>
    <col min="778" max="778" width="5.140625" style="1" bestFit="1" customWidth="1"/>
    <col min="779" max="779" width="0" style="1" hidden="1" customWidth="1"/>
    <col min="780" max="780" width="8.7109375" style="1" bestFit="1" customWidth="1"/>
    <col min="781" max="781" width="3.85546875" style="1" bestFit="1" customWidth="1"/>
    <col min="782" max="783" width="7.140625" style="1" bestFit="1" customWidth="1"/>
    <col min="784" max="784" width="4" style="1" customWidth="1"/>
    <col min="785" max="785" width="6.7109375" style="1" bestFit="1" customWidth="1"/>
    <col min="786" max="1024" width="11.42578125" style="1"/>
    <col min="1025" max="1025" width="11.42578125" style="1" customWidth="1"/>
    <col min="1026" max="1026" width="18.5703125" style="1" customWidth="1"/>
    <col min="1027" max="1027" width="12.140625" style="1" customWidth="1"/>
    <col min="1028" max="1028" width="12.7109375" style="1" customWidth="1"/>
    <col min="1029" max="1029" width="9.140625" style="1" customWidth="1"/>
    <col min="1030" max="1030" width="12.85546875" style="1" bestFit="1" customWidth="1"/>
    <col min="1031" max="1031" width="13.42578125" style="1" customWidth="1"/>
    <col min="1032" max="1032" width="11.42578125" style="1" customWidth="1"/>
    <col min="1033" max="1033" width="0" style="1" hidden="1" customWidth="1"/>
    <col min="1034" max="1034" width="5.140625" style="1" bestFit="1" customWidth="1"/>
    <col min="1035" max="1035" width="0" style="1" hidden="1" customWidth="1"/>
    <col min="1036" max="1036" width="8.7109375" style="1" bestFit="1" customWidth="1"/>
    <col min="1037" max="1037" width="3.85546875" style="1" bestFit="1" customWidth="1"/>
    <col min="1038" max="1039" width="7.140625" style="1" bestFit="1" customWidth="1"/>
    <col min="1040" max="1040" width="4" style="1" customWidth="1"/>
    <col min="1041" max="1041" width="6.7109375" style="1" bestFit="1" customWidth="1"/>
    <col min="1042" max="1280" width="11.42578125" style="1"/>
    <col min="1281" max="1281" width="11.42578125" style="1" customWidth="1"/>
    <col min="1282" max="1282" width="18.5703125" style="1" customWidth="1"/>
    <col min="1283" max="1283" width="12.140625" style="1" customWidth="1"/>
    <col min="1284" max="1284" width="12.7109375" style="1" customWidth="1"/>
    <col min="1285" max="1285" width="9.140625" style="1" customWidth="1"/>
    <col min="1286" max="1286" width="12.85546875" style="1" bestFit="1" customWidth="1"/>
    <col min="1287" max="1287" width="13.42578125" style="1" customWidth="1"/>
    <col min="1288" max="1288" width="11.42578125" style="1" customWidth="1"/>
    <col min="1289" max="1289" width="0" style="1" hidden="1" customWidth="1"/>
    <col min="1290" max="1290" width="5.140625" style="1" bestFit="1" customWidth="1"/>
    <col min="1291" max="1291" width="0" style="1" hidden="1" customWidth="1"/>
    <col min="1292" max="1292" width="8.7109375" style="1" bestFit="1" customWidth="1"/>
    <col min="1293" max="1293" width="3.85546875" style="1" bestFit="1" customWidth="1"/>
    <col min="1294" max="1295" width="7.140625" style="1" bestFit="1" customWidth="1"/>
    <col min="1296" max="1296" width="4" style="1" customWidth="1"/>
    <col min="1297" max="1297" width="6.7109375" style="1" bestFit="1" customWidth="1"/>
    <col min="1298" max="1536" width="11.42578125" style="1"/>
    <col min="1537" max="1537" width="11.42578125" style="1" customWidth="1"/>
    <col min="1538" max="1538" width="18.5703125" style="1" customWidth="1"/>
    <col min="1539" max="1539" width="12.140625" style="1" customWidth="1"/>
    <col min="1540" max="1540" width="12.7109375" style="1" customWidth="1"/>
    <col min="1541" max="1541" width="9.140625" style="1" customWidth="1"/>
    <col min="1542" max="1542" width="12.85546875" style="1" bestFit="1" customWidth="1"/>
    <col min="1543" max="1543" width="13.42578125" style="1" customWidth="1"/>
    <col min="1544" max="1544" width="11.42578125" style="1" customWidth="1"/>
    <col min="1545" max="1545" width="0" style="1" hidden="1" customWidth="1"/>
    <col min="1546" max="1546" width="5.140625" style="1" bestFit="1" customWidth="1"/>
    <col min="1547" max="1547" width="0" style="1" hidden="1" customWidth="1"/>
    <col min="1548" max="1548" width="8.7109375" style="1" bestFit="1" customWidth="1"/>
    <col min="1549" max="1549" width="3.85546875" style="1" bestFit="1" customWidth="1"/>
    <col min="1550" max="1551" width="7.140625" style="1" bestFit="1" customWidth="1"/>
    <col min="1552" max="1552" width="4" style="1" customWidth="1"/>
    <col min="1553" max="1553" width="6.7109375" style="1" bestFit="1" customWidth="1"/>
    <col min="1554" max="1792" width="11.42578125" style="1"/>
    <col min="1793" max="1793" width="11.42578125" style="1" customWidth="1"/>
    <col min="1794" max="1794" width="18.5703125" style="1" customWidth="1"/>
    <col min="1795" max="1795" width="12.140625" style="1" customWidth="1"/>
    <col min="1796" max="1796" width="12.7109375" style="1" customWidth="1"/>
    <col min="1797" max="1797" width="9.140625" style="1" customWidth="1"/>
    <col min="1798" max="1798" width="12.85546875" style="1" bestFit="1" customWidth="1"/>
    <col min="1799" max="1799" width="13.42578125" style="1" customWidth="1"/>
    <col min="1800" max="1800" width="11.42578125" style="1" customWidth="1"/>
    <col min="1801" max="1801" width="0" style="1" hidden="1" customWidth="1"/>
    <col min="1802" max="1802" width="5.140625" style="1" bestFit="1" customWidth="1"/>
    <col min="1803" max="1803" width="0" style="1" hidden="1" customWidth="1"/>
    <col min="1804" max="1804" width="8.7109375" style="1" bestFit="1" customWidth="1"/>
    <col min="1805" max="1805" width="3.85546875" style="1" bestFit="1" customWidth="1"/>
    <col min="1806" max="1807" width="7.140625" style="1" bestFit="1" customWidth="1"/>
    <col min="1808" max="1808" width="4" style="1" customWidth="1"/>
    <col min="1809" max="1809" width="6.7109375" style="1" bestFit="1" customWidth="1"/>
    <col min="1810" max="2048" width="11.42578125" style="1"/>
    <col min="2049" max="2049" width="11.42578125" style="1" customWidth="1"/>
    <col min="2050" max="2050" width="18.5703125" style="1" customWidth="1"/>
    <col min="2051" max="2051" width="12.140625" style="1" customWidth="1"/>
    <col min="2052" max="2052" width="12.7109375" style="1" customWidth="1"/>
    <col min="2053" max="2053" width="9.140625" style="1" customWidth="1"/>
    <col min="2054" max="2054" width="12.85546875" style="1" bestFit="1" customWidth="1"/>
    <col min="2055" max="2055" width="13.42578125" style="1" customWidth="1"/>
    <col min="2056" max="2056" width="11.42578125" style="1" customWidth="1"/>
    <col min="2057" max="2057" width="0" style="1" hidden="1" customWidth="1"/>
    <col min="2058" max="2058" width="5.140625" style="1" bestFit="1" customWidth="1"/>
    <col min="2059" max="2059" width="0" style="1" hidden="1" customWidth="1"/>
    <col min="2060" max="2060" width="8.7109375" style="1" bestFit="1" customWidth="1"/>
    <col min="2061" max="2061" width="3.85546875" style="1" bestFit="1" customWidth="1"/>
    <col min="2062" max="2063" width="7.140625" style="1" bestFit="1" customWidth="1"/>
    <col min="2064" max="2064" width="4" style="1" customWidth="1"/>
    <col min="2065" max="2065" width="6.7109375" style="1" bestFit="1" customWidth="1"/>
    <col min="2066" max="2304" width="11.42578125" style="1"/>
    <col min="2305" max="2305" width="11.42578125" style="1" customWidth="1"/>
    <col min="2306" max="2306" width="18.5703125" style="1" customWidth="1"/>
    <col min="2307" max="2307" width="12.140625" style="1" customWidth="1"/>
    <col min="2308" max="2308" width="12.7109375" style="1" customWidth="1"/>
    <col min="2309" max="2309" width="9.140625" style="1" customWidth="1"/>
    <col min="2310" max="2310" width="12.85546875" style="1" bestFit="1" customWidth="1"/>
    <col min="2311" max="2311" width="13.42578125" style="1" customWidth="1"/>
    <col min="2312" max="2312" width="11.42578125" style="1" customWidth="1"/>
    <col min="2313" max="2313" width="0" style="1" hidden="1" customWidth="1"/>
    <col min="2314" max="2314" width="5.140625" style="1" bestFit="1" customWidth="1"/>
    <col min="2315" max="2315" width="0" style="1" hidden="1" customWidth="1"/>
    <col min="2316" max="2316" width="8.7109375" style="1" bestFit="1" customWidth="1"/>
    <col min="2317" max="2317" width="3.85546875" style="1" bestFit="1" customWidth="1"/>
    <col min="2318" max="2319" width="7.140625" style="1" bestFit="1" customWidth="1"/>
    <col min="2320" max="2320" width="4" style="1" customWidth="1"/>
    <col min="2321" max="2321" width="6.7109375" style="1" bestFit="1" customWidth="1"/>
    <col min="2322" max="2560" width="11.42578125" style="1"/>
    <col min="2561" max="2561" width="11.42578125" style="1" customWidth="1"/>
    <col min="2562" max="2562" width="18.5703125" style="1" customWidth="1"/>
    <col min="2563" max="2563" width="12.140625" style="1" customWidth="1"/>
    <col min="2564" max="2564" width="12.7109375" style="1" customWidth="1"/>
    <col min="2565" max="2565" width="9.140625" style="1" customWidth="1"/>
    <col min="2566" max="2566" width="12.85546875" style="1" bestFit="1" customWidth="1"/>
    <col min="2567" max="2567" width="13.42578125" style="1" customWidth="1"/>
    <col min="2568" max="2568" width="11.42578125" style="1" customWidth="1"/>
    <col min="2569" max="2569" width="0" style="1" hidden="1" customWidth="1"/>
    <col min="2570" max="2570" width="5.140625" style="1" bestFit="1" customWidth="1"/>
    <col min="2571" max="2571" width="0" style="1" hidden="1" customWidth="1"/>
    <col min="2572" max="2572" width="8.7109375" style="1" bestFit="1" customWidth="1"/>
    <col min="2573" max="2573" width="3.85546875" style="1" bestFit="1" customWidth="1"/>
    <col min="2574" max="2575" width="7.140625" style="1" bestFit="1" customWidth="1"/>
    <col min="2576" max="2576" width="4" style="1" customWidth="1"/>
    <col min="2577" max="2577" width="6.7109375" style="1" bestFit="1" customWidth="1"/>
    <col min="2578" max="2816" width="11.42578125" style="1"/>
    <col min="2817" max="2817" width="11.42578125" style="1" customWidth="1"/>
    <col min="2818" max="2818" width="18.5703125" style="1" customWidth="1"/>
    <col min="2819" max="2819" width="12.140625" style="1" customWidth="1"/>
    <col min="2820" max="2820" width="12.7109375" style="1" customWidth="1"/>
    <col min="2821" max="2821" width="9.140625" style="1" customWidth="1"/>
    <col min="2822" max="2822" width="12.85546875" style="1" bestFit="1" customWidth="1"/>
    <col min="2823" max="2823" width="13.42578125" style="1" customWidth="1"/>
    <col min="2824" max="2824" width="11.42578125" style="1" customWidth="1"/>
    <col min="2825" max="2825" width="0" style="1" hidden="1" customWidth="1"/>
    <col min="2826" max="2826" width="5.140625" style="1" bestFit="1" customWidth="1"/>
    <col min="2827" max="2827" width="0" style="1" hidden="1" customWidth="1"/>
    <col min="2828" max="2828" width="8.7109375" style="1" bestFit="1" customWidth="1"/>
    <col min="2829" max="2829" width="3.85546875" style="1" bestFit="1" customWidth="1"/>
    <col min="2830" max="2831" width="7.140625" style="1" bestFit="1" customWidth="1"/>
    <col min="2832" max="2832" width="4" style="1" customWidth="1"/>
    <col min="2833" max="2833" width="6.7109375" style="1" bestFit="1" customWidth="1"/>
    <col min="2834" max="3072" width="11.42578125" style="1"/>
    <col min="3073" max="3073" width="11.42578125" style="1" customWidth="1"/>
    <col min="3074" max="3074" width="18.5703125" style="1" customWidth="1"/>
    <col min="3075" max="3075" width="12.140625" style="1" customWidth="1"/>
    <col min="3076" max="3076" width="12.7109375" style="1" customWidth="1"/>
    <col min="3077" max="3077" width="9.140625" style="1" customWidth="1"/>
    <col min="3078" max="3078" width="12.85546875" style="1" bestFit="1" customWidth="1"/>
    <col min="3079" max="3079" width="13.42578125" style="1" customWidth="1"/>
    <col min="3080" max="3080" width="11.42578125" style="1" customWidth="1"/>
    <col min="3081" max="3081" width="0" style="1" hidden="1" customWidth="1"/>
    <col min="3082" max="3082" width="5.140625" style="1" bestFit="1" customWidth="1"/>
    <col min="3083" max="3083" width="0" style="1" hidden="1" customWidth="1"/>
    <col min="3084" max="3084" width="8.7109375" style="1" bestFit="1" customWidth="1"/>
    <col min="3085" max="3085" width="3.85546875" style="1" bestFit="1" customWidth="1"/>
    <col min="3086" max="3087" width="7.140625" style="1" bestFit="1" customWidth="1"/>
    <col min="3088" max="3088" width="4" style="1" customWidth="1"/>
    <col min="3089" max="3089" width="6.7109375" style="1" bestFit="1" customWidth="1"/>
    <col min="3090" max="3328" width="11.42578125" style="1"/>
    <col min="3329" max="3329" width="11.42578125" style="1" customWidth="1"/>
    <col min="3330" max="3330" width="18.5703125" style="1" customWidth="1"/>
    <col min="3331" max="3331" width="12.140625" style="1" customWidth="1"/>
    <col min="3332" max="3332" width="12.7109375" style="1" customWidth="1"/>
    <col min="3333" max="3333" width="9.140625" style="1" customWidth="1"/>
    <col min="3334" max="3334" width="12.85546875" style="1" bestFit="1" customWidth="1"/>
    <col min="3335" max="3335" width="13.42578125" style="1" customWidth="1"/>
    <col min="3336" max="3336" width="11.42578125" style="1" customWidth="1"/>
    <col min="3337" max="3337" width="0" style="1" hidden="1" customWidth="1"/>
    <col min="3338" max="3338" width="5.140625" style="1" bestFit="1" customWidth="1"/>
    <col min="3339" max="3339" width="0" style="1" hidden="1" customWidth="1"/>
    <col min="3340" max="3340" width="8.7109375" style="1" bestFit="1" customWidth="1"/>
    <col min="3341" max="3341" width="3.85546875" style="1" bestFit="1" customWidth="1"/>
    <col min="3342" max="3343" width="7.140625" style="1" bestFit="1" customWidth="1"/>
    <col min="3344" max="3344" width="4" style="1" customWidth="1"/>
    <col min="3345" max="3345" width="6.7109375" style="1" bestFit="1" customWidth="1"/>
    <col min="3346" max="3584" width="11.42578125" style="1"/>
    <col min="3585" max="3585" width="11.42578125" style="1" customWidth="1"/>
    <col min="3586" max="3586" width="18.5703125" style="1" customWidth="1"/>
    <col min="3587" max="3587" width="12.140625" style="1" customWidth="1"/>
    <col min="3588" max="3588" width="12.7109375" style="1" customWidth="1"/>
    <col min="3589" max="3589" width="9.140625" style="1" customWidth="1"/>
    <col min="3590" max="3590" width="12.85546875" style="1" bestFit="1" customWidth="1"/>
    <col min="3591" max="3591" width="13.42578125" style="1" customWidth="1"/>
    <col min="3592" max="3592" width="11.42578125" style="1" customWidth="1"/>
    <col min="3593" max="3593" width="0" style="1" hidden="1" customWidth="1"/>
    <col min="3594" max="3594" width="5.140625" style="1" bestFit="1" customWidth="1"/>
    <col min="3595" max="3595" width="0" style="1" hidden="1" customWidth="1"/>
    <col min="3596" max="3596" width="8.7109375" style="1" bestFit="1" customWidth="1"/>
    <col min="3597" max="3597" width="3.85546875" style="1" bestFit="1" customWidth="1"/>
    <col min="3598" max="3599" width="7.140625" style="1" bestFit="1" customWidth="1"/>
    <col min="3600" max="3600" width="4" style="1" customWidth="1"/>
    <col min="3601" max="3601" width="6.7109375" style="1" bestFit="1" customWidth="1"/>
    <col min="3602" max="3840" width="11.42578125" style="1"/>
    <col min="3841" max="3841" width="11.42578125" style="1" customWidth="1"/>
    <col min="3842" max="3842" width="18.5703125" style="1" customWidth="1"/>
    <col min="3843" max="3843" width="12.140625" style="1" customWidth="1"/>
    <col min="3844" max="3844" width="12.7109375" style="1" customWidth="1"/>
    <col min="3845" max="3845" width="9.140625" style="1" customWidth="1"/>
    <col min="3846" max="3846" width="12.85546875" style="1" bestFit="1" customWidth="1"/>
    <col min="3847" max="3847" width="13.42578125" style="1" customWidth="1"/>
    <col min="3848" max="3848" width="11.42578125" style="1" customWidth="1"/>
    <col min="3849" max="3849" width="0" style="1" hidden="1" customWidth="1"/>
    <col min="3850" max="3850" width="5.140625" style="1" bestFit="1" customWidth="1"/>
    <col min="3851" max="3851" width="0" style="1" hidden="1" customWidth="1"/>
    <col min="3852" max="3852" width="8.7109375" style="1" bestFit="1" customWidth="1"/>
    <col min="3853" max="3853" width="3.85546875" style="1" bestFit="1" customWidth="1"/>
    <col min="3854" max="3855" width="7.140625" style="1" bestFit="1" customWidth="1"/>
    <col min="3856" max="3856" width="4" style="1" customWidth="1"/>
    <col min="3857" max="3857" width="6.7109375" style="1" bestFit="1" customWidth="1"/>
    <col min="3858" max="4096" width="11.42578125" style="1"/>
    <col min="4097" max="4097" width="11.42578125" style="1" customWidth="1"/>
    <col min="4098" max="4098" width="18.5703125" style="1" customWidth="1"/>
    <col min="4099" max="4099" width="12.140625" style="1" customWidth="1"/>
    <col min="4100" max="4100" width="12.7109375" style="1" customWidth="1"/>
    <col min="4101" max="4101" width="9.140625" style="1" customWidth="1"/>
    <col min="4102" max="4102" width="12.85546875" style="1" bestFit="1" customWidth="1"/>
    <col min="4103" max="4103" width="13.42578125" style="1" customWidth="1"/>
    <col min="4104" max="4104" width="11.42578125" style="1" customWidth="1"/>
    <col min="4105" max="4105" width="0" style="1" hidden="1" customWidth="1"/>
    <col min="4106" max="4106" width="5.140625" style="1" bestFit="1" customWidth="1"/>
    <col min="4107" max="4107" width="0" style="1" hidden="1" customWidth="1"/>
    <col min="4108" max="4108" width="8.7109375" style="1" bestFit="1" customWidth="1"/>
    <col min="4109" max="4109" width="3.85546875" style="1" bestFit="1" customWidth="1"/>
    <col min="4110" max="4111" width="7.140625" style="1" bestFit="1" customWidth="1"/>
    <col min="4112" max="4112" width="4" style="1" customWidth="1"/>
    <col min="4113" max="4113" width="6.7109375" style="1" bestFit="1" customWidth="1"/>
    <col min="4114" max="4352" width="11.42578125" style="1"/>
    <col min="4353" max="4353" width="11.42578125" style="1" customWidth="1"/>
    <col min="4354" max="4354" width="18.5703125" style="1" customWidth="1"/>
    <col min="4355" max="4355" width="12.140625" style="1" customWidth="1"/>
    <col min="4356" max="4356" width="12.7109375" style="1" customWidth="1"/>
    <col min="4357" max="4357" width="9.140625" style="1" customWidth="1"/>
    <col min="4358" max="4358" width="12.85546875" style="1" bestFit="1" customWidth="1"/>
    <col min="4359" max="4359" width="13.42578125" style="1" customWidth="1"/>
    <col min="4360" max="4360" width="11.42578125" style="1" customWidth="1"/>
    <col min="4361" max="4361" width="0" style="1" hidden="1" customWidth="1"/>
    <col min="4362" max="4362" width="5.140625" style="1" bestFit="1" customWidth="1"/>
    <col min="4363" max="4363" width="0" style="1" hidden="1" customWidth="1"/>
    <col min="4364" max="4364" width="8.7109375" style="1" bestFit="1" customWidth="1"/>
    <col min="4365" max="4365" width="3.85546875" style="1" bestFit="1" customWidth="1"/>
    <col min="4366" max="4367" width="7.140625" style="1" bestFit="1" customWidth="1"/>
    <col min="4368" max="4368" width="4" style="1" customWidth="1"/>
    <col min="4369" max="4369" width="6.7109375" style="1" bestFit="1" customWidth="1"/>
    <col min="4370" max="4608" width="11.42578125" style="1"/>
    <col min="4609" max="4609" width="11.42578125" style="1" customWidth="1"/>
    <col min="4610" max="4610" width="18.5703125" style="1" customWidth="1"/>
    <col min="4611" max="4611" width="12.140625" style="1" customWidth="1"/>
    <col min="4612" max="4612" width="12.7109375" style="1" customWidth="1"/>
    <col min="4613" max="4613" width="9.140625" style="1" customWidth="1"/>
    <col min="4614" max="4614" width="12.85546875" style="1" bestFit="1" customWidth="1"/>
    <col min="4615" max="4615" width="13.42578125" style="1" customWidth="1"/>
    <col min="4616" max="4616" width="11.42578125" style="1" customWidth="1"/>
    <col min="4617" max="4617" width="0" style="1" hidden="1" customWidth="1"/>
    <col min="4618" max="4618" width="5.140625" style="1" bestFit="1" customWidth="1"/>
    <col min="4619" max="4619" width="0" style="1" hidden="1" customWidth="1"/>
    <col min="4620" max="4620" width="8.7109375" style="1" bestFit="1" customWidth="1"/>
    <col min="4621" max="4621" width="3.85546875" style="1" bestFit="1" customWidth="1"/>
    <col min="4622" max="4623" width="7.140625" style="1" bestFit="1" customWidth="1"/>
    <col min="4624" max="4624" width="4" style="1" customWidth="1"/>
    <col min="4625" max="4625" width="6.7109375" style="1" bestFit="1" customWidth="1"/>
    <col min="4626" max="4864" width="11.42578125" style="1"/>
    <col min="4865" max="4865" width="11.42578125" style="1" customWidth="1"/>
    <col min="4866" max="4866" width="18.5703125" style="1" customWidth="1"/>
    <col min="4867" max="4867" width="12.140625" style="1" customWidth="1"/>
    <col min="4868" max="4868" width="12.7109375" style="1" customWidth="1"/>
    <col min="4869" max="4869" width="9.140625" style="1" customWidth="1"/>
    <col min="4870" max="4870" width="12.85546875" style="1" bestFit="1" customWidth="1"/>
    <col min="4871" max="4871" width="13.42578125" style="1" customWidth="1"/>
    <col min="4872" max="4872" width="11.42578125" style="1" customWidth="1"/>
    <col min="4873" max="4873" width="0" style="1" hidden="1" customWidth="1"/>
    <col min="4874" max="4874" width="5.140625" style="1" bestFit="1" customWidth="1"/>
    <col min="4875" max="4875" width="0" style="1" hidden="1" customWidth="1"/>
    <col min="4876" max="4876" width="8.7109375" style="1" bestFit="1" customWidth="1"/>
    <col min="4877" max="4877" width="3.85546875" style="1" bestFit="1" customWidth="1"/>
    <col min="4878" max="4879" width="7.140625" style="1" bestFit="1" customWidth="1"/>
    <col min="4880" max="4880" width="4" style="1" customWidth="1"/>
    <col min="4881" max="4881" width="6.7109375" style="1" bestFit="1" customWidth="1"/>
    <col min="4882" max="5120" width="11.42578125" style="1"/>
    <col min="5121" max="5121" width="11.42578125" style="1" customWidth="1"/>
    <col min="5122" max="5122" width="18.5703125" style="1" customWidth="1"/>
    <col min="5123" max="5123" width="12.140625" style="1" customWidth="1"/>
    <col min="5124" max="5124" width="12.7109375" style="1" customWidth="1"/>
    <col min="5125" max="5125" width="9.140625" style="1" customWidth="1"/>
    <col min="5126" max="5126" width="12.85546875" style="1" bestFit="1" customWidth="1"/>
    <col min="5127" max="5127" width="13.42578125" style="1" customWidth="1"/>
    <col min="5128" max="5128" width="11.42578125" style="1" customWidth="1"/>
    <col min="5129" max="5129" width="0" style="1" hidden="1" customWidth="1"/>
    <col min="5130" max="5130" width="5.140625" style="1" bestFit="1" customWidth="1"/>
    <col min="5131" max="5131" width="0" style="1" hidden="1" customWidth="1"/>
    <col min="5132" max="5132" width="8.7109375" style="1" bestFit="1" customWidth="1"/>
    <col min="5133" max="5133" width="3.85546875" style="1" bestFit="1" customWidth="1"/>
    <col min="5134" max="5135" width="7.140625" style="1" bestFit="1" customWidth="1"/>
    <col min="5136" max="5136" width="4" style="1" customWidth="1"/>
    <col min="5137" max="5137" width="6.7109375" style="1" bestFit="1" customWidth="1"/>
    <col min="5138" max="5376" width="11.42578125" style="1"/>
    <col min="5377" max="5377" width="11.42578125" style="1" customWidth="1"/>
    <col min="5378" max="5378" width="18.5703125" style="1" customWidth="1"/>
    <col min="5379" max="5379" width="12.140625" style="1" customWidth="1"/>
    <col min="5380" max="5380" width="12.7109375" style="1" customWidth="1"/>
    <col min="5381" max="5381" width="9.140625" style="1" customWidth="1"/>
    <col min="5382" max="5382" width="12.85546875" style="1" bestFit="1" customWidth="1"/>
    <col min="5383" max="5383" width="13.42578125" style="1" customWidth="1"/>
    <col min="5384" max="5384" width="11.42578125" style="1" customWidth="1"/>
    <col min="5385" max="5385" width="0" style="1" hidden="1" customWidth="1"/>
    <col min="5386" max="5386" width="5.140625" style="1" bestFit="1" customWidth="1"/>
    <col min="5387" max="5387" width="0" style="1" hidden="1" customWidth="1"/>
    <col min="5388" max="5388" width="8.7109375" style="1" bestFit="1" customWidth="1"/>
    <col min="5389" max="5389" width="3.85546875" style="1" bestFit="1" customWidth="1"/>
    <col min="5390" max="5391" width="7.140625" style="1" bestFit="1" customWidth="1"/>
    <col min="5392" max="5392" width="4" style="1" customWidth="1"/>
    <col min="5393" max="5393" width="6.7109375" style="1" bestFit="1" customWidth="1"/>
    <col min="5394" max="5632" width="11.42578125" style="1"/>
    <col min="5633" max="5633" width="11.42578125" style="1" customWidth="1"/>
    <col min="5634" max="5634" width="18.5703125" style="1" customWidth="1"/>
    <col min="5635" max="5635" width="12.140625" style="1" customWidth="1"/>
    <col min="5636" max="5636" width="12.7109375" style="1" customWidth="1"/>
    <col min="5637" max="5637" width="9.140625" style="1" customWidth="1"/>
    <col min="5638" max="5638" width="12.85546875" style="1" bestFit="1" customWidth="1"/>
    <col min="5639" max="5639" width="13.42578125" style="1" customWidth="1"/>
    <col min="5640" max="5640" width="11.42578125" style="1" customWidth="1"/>
    <col min="5641" max="5641" width="0" style="1" hidden="1" customWidth="1"/>
    <col min="5642" max="5642" width="5.140625" style="1" bestFit="1" customWidth="1"/>
    <col min="5643" max="5643" width="0" style="1" hidden="1" customWidth="1"/>
    <col min="5644" max="5644" width="8.7109375" style="1" bestFit="1" customWidth="1"/>
    <col min="5645" max="5645" width="3.85546875" style="1" bestFit="1" customWidth="1"/>
    <col min="5646" max="5647" width="7.140625" style="1" bestFit="1" customWidth="1"/>
    <col min="5648" max="5648" width="4" style="1" customWidth="1"/>
    <col min="5649" max="5649" width="6.7109375" style="1" bestFit="1" customWidth="1"/>
    <col min="5650" max="5888" width="11.42578125" style="1"/>
    <col min="5889" max="5889" width="11.42578125" style="1" customWidth="1"/>
    <col min="5890" max="5890" width="18.5703125" style="1" customWidth="1"/>
    <col min="5891" max="5891" width="12.140625" style="1" customWidth="1"/>
    <col min="5892" max="5892" width="12.7109375" style="1" customWidth="1"/>
    <col min="5893" max="5893" width="9.140625" style="1" customWidth="1"/>
    <col min="5894" max="5894" width="12.85546875" style="1" bestFit="1" customWidth="1"/>
    <col min="5895" max="5895" width="13.42578125" style="1" customWidth="1"/>
    <col min="5896" max="5896" width="11.42578125" style="1" customWidth="1"/>
    <col min="5897" max="5897" width="0" style="1" hidden="1" customWidth="1"/>
    <col min="5898" max="5898" width="5.140625" style="1" bestFit="1" customWidth="1"/>
    <col min="5899" max="5899" width="0" style="1" hidden="1" customWidth="1"/>
    <col min="5900" max="5900" width="8.7109375" style="1" bestFit="1" customWidth="1"/>
    <col min="5901" max="5901" width="3.85546875" style="1" bestFit="1" customWidth="1"/>
    <col min="5902" max="5903" width="7.140625" style="1" bestFit="1" customWidth="1"/>
    <col min="5904" max="5904" width="4" style="1" customWidth="1"/>
    <col min="5905" max="5905" width="6.7109375" style="1" bestFit="1" customWidth="1"/>
    <col min="5906" max="6144" width="11.42578125" style="1"/>
    <col min="6145" max="6145" width="11.42578125" style="1" customWidth="1"/>
    <col min="6146" max="6146" width="18.5703125" style="1" customWidth="1"/>
    <col min="6147" max="6147" width="12.140625" style="1" customWidth="1"/>
    <col min="6148" max="6148" width="12.7109375" style="1" customWidth="1"/>
    <col min="6149" max="6149" width="9.140625" style="1" customWidth="1"/>
    <col min="6150" max="6150" width="12.85546875" style="1" bestFit="1" customWidth="1"/>
    <col min="6151" max="6151" width="13.42578125" style="1" customWidth="1"/>
    <col min="6152" max="6152" width="11.42578125" style="1" customWidth="1"/>
    <col min="6153" max="6153" width="0" style="1" hidden="1" customWidth="1"/>
    <col min="6154" max="6154" width="5.140625" style="1" bestFit="1" customWidth="1"/>
    <col min="6155" max="6155" width="0" style="1" hidden="1" customWidth="1"/>
    <col min="6156" max="6156" width="8.7109375" style="1" bestFit="1" customWidth="1"/>
    <col min="6157" max="6157" width="3.85546875" style="1" bestFit="1" customWidth="1"/>
    <col min="6158" max="6159" width="7.140625" style="1" bestFit="1" customWidth="1"/>
    <col min="6160" max="6160" width="4" style="1" customWidth="1"/>
    <col min="6161" max="6161" width="6.7109375" style="1" bestFit="1" customWidth="1"/>
    <col min="6162" max="6400" width="11.42578125" style="1"/>
    <col min="6401" max="6401" width="11.42578125" style="1" customWidth="1"/>
    <col min="6402" max="6402" width="18.5703125" style="1" customWidth="1"/>
    <col min="6403" max="6403" width="12.140625" style="1" customWidth="1"/>
    <col min="6404" max="6404" width="12.7109375" style="1" customWidth="1"/>
    <col min="6405" max="6405" width="9.140625" style="1" customWidth="1"/>
    <col min="6406" max="6406" width="12.85546875" style="1" bestFit="1" customWidth="1"/>
    <col min="6407" max="6407" width="13.42578125" style="1" customWidth="1"/>
    <col min="6408" max="6408" width="11.42578125" style="1" customWidth="1"/>
    <col min="6409" max="6409" width="0" style="1" hidden="1" customWidth="1"/>
    <col min="6410" max="6410" width="5.140625" style="1" bestFit="1" customWidth="1"/>
    <col min="6411" max="6411" width="0" style="1" hidden="1" customWidth="1"/>
    <col min="6412" max="6412" width="8.7109375" style="1" bestFit="1" customWidth="1"/>
    <col min="6413" max="6413" width="3.85546875" style="1" bestFit="1" customWidth="1"/>
    <col min="6414" max="6415" width="7.140625" style="1" bestFit="1" customWidth="1"/>
    <col min="6416" max="6416" width="4" style="1" customWidth="1"/>
    <col min="6417" max="6417" width="6.7109375" style="1" bestFit="1" customWidth="1"/>
    <col min="6418" max="6656" width="11.42578125" style="1"/>
    <col min="6657" max="6657" width="11.42578125" style="1" customWidth="1"/>
    <col min="6658" max="6658" width="18.5703125" style="1" customWidth="1"/>
    <col min="6659" max="6659" width="12.140625" style="1" customWidth="1"/>
    <col min="6660" max="6660" width="12.7109375" style="1" customWidth="1"/>
    <col min="6661" max="6661" width="9.140625" style="1" customWidth="1"/>
    <col min="6662" max="6662" width="12.85546875" style="1" bestFit="1" customWidth="1"/>
    <col min="6663" max="6663" width="13.42578125" style="1" customWidth="1"/>
    <col min="6664" max="6664" width="11.42578125" style="1" customWidth="1"/>
    <col min="6665" max="6665" width="0" style="1" hidden="1" customWidth="1"/>
    <col min="6666" max="6666" width="5.140625" style="1" bestFit="1" customWidth="1"/>
    <col min="6667" max="6667" width="0" style="1" hidden="1" customWidth="1"/>
    <col min="6668" max="6668" width="8.7109375" style="1" bestFit="1" customWidth="1"/>
    <col min="6669" max="6669" width="3.85546875" style="1" bestFit="1" customWidth="1"/>
    <col min="6670" max="6671" width="7.140625" style="1" bestFit="1" customWidth="1"/>
    <col min="6672" max="6672" width="4" style="1" customWidth="1"/>
    <col min="6673" max="6673" width="6.7109375" style="1" bestFit="1" customWidth="1"/>
    <col min="6674" max="6912" width="11.42578125" style="1"/>
    <col min="6913" max="6913" width="11.42578125" style="1" customWidth="1"/>
    <col min="6914" max="6914" width="18.5703125" style="1" customWidth="1"/>
    <col min="6915" max="6915" width="12.140625" style="1" customWidth="1"/>
    <col min="6916" max="6916" width="12.7109375" style="1" customWidth="1"/>
    <col min="6917" max="6917" width="9.140625" style="1" customWidth="1"/>
    <col min="6918" max="6918" width="12.85546875" style="1" bestFit="1" customWidth="1"/>
    <col min="6919" max="6919" width="13.42578125" style="1" customWidth="1"/>
    <col min="6920" max="6920" width="11.42578125" style="1" customWidth="1"/>
    <col min="6921" max="6921" width="0" style="1" hidden="1" customWidth="1"/>
    <col min="6922" max="6922" width="5.140625" style="1" bestFit="1" customWidth="1"/>
    <col min="6923" max="6923" width="0" style="1" hidden="1" customWidth="1"/>
    <col min="6924" max="6924" width="8.7109375" style="1" bestFit="1" customWidth="1"/>
    <col min="6925" max="6925" width="3.85546875" style="1" bestFit="1" customWidth="1"/>
    <col min="6926" max="6927" width="7.140625" style="1" bestFit="1" customWidth="1"/>
    <col min="6928" max="6928" width="4" style="1" customWidth="1"/>
    <col min="6929" max="6929" width="6.7109375" style="1" bestFit="1" customWidth="1"/>
    <col min="6930" max="7168" width="11.42578125" style="1"/>
    <col min="7169" max="7169" width="11.42578125" style="1" customWidth="1"/>
    <col min="7170" max="7170" width="18.5703125" style="1" customWidth="1"/>
    <col min="7171" max="7171" width="12.140625" style="1" customWidth="1"/>
    <col min="7172" max="7172" width="12.7109375" style="1" customWidth="1"/>
    <col min="7173" max="7173" width="9.140625" style="1" customWidth="1"/>
    <col min="7174" max="7174" width="12.85546875" style="1" bestFit="1" customWidth="1"/>
    <col min="7175" max="7175" width="13.42578125" style="1" customWidth="1"/>
    <col min="7176" max="7176" width="11.42578125" style="1" customWidth="1"/>
    <col min="7177" max="7177" width="0" style="1" hidden="1" customWidth="1"/>
    <col min="7178" max="7178" width="5.140625" style="1" bestFit="1" customWidth="1"/>
    <col min="7179" max="7179" width="0" style="1" hidden="1" customWidth="1"/>
    <col min="7180" max="7180" width="8.7109375" style="1" bestFit="1" customWidth="1"/>
    <col min="7181" max="7181" width="3.85546875" style="1" bestFit="1" customWidth="1"/>
    <col min="7182" max="7183" width="7.140625" style="1" bestFit="1" customWidth="1"/>
    <col min="7184" max="7184" width="4" style="1" customWidth="1"/>
    <col min="7185" max="7185" width="6.7109375" style="1" bestFit="1" customWidth="1"/>
    <col min="7186" max="7424" width="11.42578125" style="1"/>
    <col min="7425" max="7425" width="11.42578125" style="1" customWidth="1"/>
    <col min="7426" max="7426" width="18.5703125" style="1" customWidth="1"/>
    <col min="7427" max="7427" width="12.140625" style="1" customWidth="1"/>
    <col min="7428" max="7428" width="12.7109375" style="1" customWidth="1"/>
    <col min="7429" max="7429" width="9.140625" style="1" customWidth="1"/>
    <col min="7430" max="7430" width="12.85546875" style="1" bestFit="1" customWidth="1"/>
    <col min="7431" max="7431" width="13.42578125" style="1" customWidth="1"/>
    <col min="7432" max="7432" width="11.42578125" style="1" customWidth="1"/>
    <col min="7433" max="7433" width="0" style="1" hidden="1" customWidth="1"/>
    <col min="7434" max="7434" width="5.140625" style="1" bestFit="1" customWidth="1"/>
    <col min="7435" max="7435" width="0" style="1" hidden="1" customWidth="1"/>
    <col min="7436" max="7436" width="8.7109375" style="1" bestFit="1" customWidth="1"/>
    <col min="7437" max="7437" width="3.85546875" style="1" bestFit="1" customWidth="1"/>
    <col min="7438" max="7439" width="7.140625" style="1" bestFit="1" customWidth="1"/>
    <col min="7440" max="7440" width="4" style="1" customWidth="1"/>
    <col min="7441" max="7441" width="6.7109375" style="1" bestFit="1" customWidth="1"/>
    <col min="7442" max="7680" width="11.42578125" style="1"/>
    <col min="7681" max="7681" width="11.42578125" style="1" customWidth="1"/>
    <col min="7682" max="7682" width="18.5703125" style="1" customWidth="1"/>
    <col min="7683" max="7683" width="12.140625" style="1" customWidth="1"/>
    <col min="7684" max="7684" width="12.7109375" style="1" customWidth="1"/>
    <col min="7685" max="7685" width="9.140625" style="1" customWidth="1"/>
    <col min="7686" max="7686" width="12.85546875" style="1" bestFit="1" customWidth="1"/>
    <col min="7687" max="7687" width="13.42578125" style="1" customWidth="1"/>
    <col min="7688" max="7688" width="11.42578125" style="1" customWidth="1"/>
    <col min="7689" max="7689" width="0" style="1" hidden="1" customWidth="1"/>
    <col min="7690" max="7690" width="5.140625" style="1" bestFit="1" customWidth="1"/>
    <col min="7691" max="7691" width="0" style="1" hidden="1" customWidth="1"/>
    <col min="7692" max="7692" width="8.7109375" style="1" bestFit="1" customWidth="1"/>
    <col min="7693" max="7693" width="3.85546875" style="1" bestFit="1" customWidth="1"/>
    <col min="7694" max="7695" width="7.140625" style="1" bestFit="1" customWidth="1"/>
    <col min="7696" max="7696" width="4" style="1" customWidth="1"/>
    <col min="7697" max="7697" width="6.7109375" style="1" bestFit="1" customWidth="1"/>
    <col min="7698" max="7936" width="11.42578125" style="1"/>
    <col min="7937" max="7937" width="11.42578125" style="1" customWidth="1"/>
    <col min="7938" max="7938" width="18.5703125" style="1" customWidth="1"/>
    <col min="7939" max="7939" width="12.140625" style="1" customWidth="1"/>
    <col min="7940" max="7940" width="12.7109375" style="1" customWidth="1"/>
    <col min="7941" max="7941" width="9.140625" style="1" customWidth="1"/>
    <col min="7942" max="7942" width="12.85546875" style="1" bestFit="1" customWidth="1"/>
    <col min="7943" max="7943" width="13.42578125" style="1" customWidth="1"/>
    <col min="7944" max="7944" width="11.42578125" style="1" customWidth="1"/>
    <col min="7945" max="7945" width="0" style="1" hidden="1" customWidth="1"/>
    <col min="7946" max="7946" width="5.140625" style="1" bestFit="1" customWidth="1"/>
    <col min="7947" max="7947" width="0" style="1" hidden="1" customWidth="1"/>
    <col min="7948" max="7948" width="8.7109375" style="1" bestFit="1" customWidth="1"/>
    <col min="7949" max="7949" width="3.85546875" style="1" bestFit="1" customWidth="1"/>
    <col min="7950" max="7951" width="7.140625" style="1" bestFit="1" customWidth="1"/>
    <col min="7952" max="7952" width="4" style="1" customWidth="1"/>
    <col min="7953" max="7953" width="6.7109375" style="1" bestFit="1" customWidth="1"/>
    <col min="7954" max="8192" width="11.42578125" style="1"/>
    <col min="8193" max="8193" width="11.42578125" style="1" customWidth="1"/>
    <col min="8194" max="8194" width="18.5703125" style="1" customWidth="1"/>
    <col min="8195" max="8195" width="12.140625" style="1" customWidth="1"/>
    <col min="8196" max="8196" width="12.7109375" style="1" customWidth="1"/>
    <col min="8197" max="8197" width="9.140625" style="1" customWidth="1"/>
    <col min="8198" max="8198" width="12.85546875" style="1" bestFit="1" customWidth="1"/>
    <col min="8199" max="8199" width="13.42578125" style="1" customWidth="1"/>
    <col min="8200" max="8200" width="11.42578125" style="1" customWidth="1"/>
    <col min="8201" max="8201" width="0" style="1" hidden="1" customWidth="1"/>
    <col min="8202" max="8202" width="5.140625" style="1" bestFit="1" customWidth="1"/>
    <col min="8203" max="8203" width="0" style="1" hidden="1" customWidth="1"/>
    <col min="8204" max="8204" width="8.7109375" style="1" bestFit="1" customWidth="1"/>
    <col min="8205" max="8205" width="3.85546875" style="1" bestFit="1" customWidth="1"/>
    <col min="8206" max="8207" width="7.140625" style="1" bestFit="1" customWidth="1"/>
    <col min="8208" max="8208" width="4" style="1" customWidth="1"/>
    <col min="8209" max="8209" width="6.7109375" style="1" bestFit="1" customWidth="1"/>
    <col min="8210" max="8448" width="11.42578125" style="1"/>
    <col min="8449" max="8449" width="11.42578125" style="1" customWidth="1"/>
    <col min="8450" max="8450" width="18.5703125" style="1" customWidth="1"/>
    <col min="8451" max="8451" width="12.140625" style="1" customWidth="1"/>
    <col min="8452" max="8452" width="12.7109375" style="1" customWidth="1"/>
    <col min="8453" max="8453" width="9.140625" style="1" customWidth="1"/>
    <col min="8454" max="8454" width="12.85546875" style="1" bestFit="1" customWidth="1"/>
    <col min="8455" max="8455" width="13.42578125" style="1" customWidth="1"/>
    <col min="8456" max="8456" width="11.42578125" style="1" customWidth="1"/>
    <col min="8457" max="8457" width="0" style="1" hidden="1" customWidth="1"/>
    <col min="8458" max="8458" width="5.140625" style="1" bestFit="1" customWidth="1"/>
    <col min="8459" max="8459" width="0" style="1" hidden="1" customWidth="1"/>
    <col min="8460" max="8460" width="8.7109375" style="1" bestFit="1" customWidth="1"/>
    <col min="8461" max="8461" width="3.85546875" style="1" bestFit="1" customWidth="1"/>
    <col min="8462" max="8463" width="7.140625" style="1" bestFit="1" customWidth="1"/>
    <col min="8464" max="8464" width="4" style="1" customWidth="1"/>
    <col min="8465" max="8465" width="6.7109375" style="1" bestFit="1" customWidth="1"/>
    <col min="8466" max="8704" width="11.42578125" style="1"/>
    <col min="8705" max="8705" width="11.42578125" style="1" customWidth="1"/>
    <col min="8706" max="8706" width="18.5703125" style="1" customWidth="1"/>
    <col min="8707" max="8707" width="12.140625" style="1" customWidth="1"/>
    <col min="8708" max="8708" width="12.7109375" style="1" customWidth="1"/>
    <col min="8709" max="8709" width="9.140625" style="1" customWidth="1"/>
    <col min="8710" max="8710" width="12.85546875" style="1" bestFit="1" customWidth="1"/>
    <col min="8711" max="8711" width="13.42578125" style="1" customWidth="1"/>
    <col min="8712" max="8712" width="11.42578125" style="1" customWidth="1"/>
    <col min="8713" max="8713" width="0" style="1" hidden="1" customWidth="1"/>
    <col min="8714" max="8714" width="5.140625" style="1" bestFit="1" customWidth="1"/>
    <col min="8715" max="8715" width="0" style="1" hidden="1" customWidth="1"/>
    <col min="8716" max="8716" width="8.7109375" style="1" bestFit="1" customWidth="1"/>
    <col min="8717" max="8717" width="3.85546875" style="1" bestFit="1" customWidth="1"/>
    <col min="8718" max="8719" width="7.140625" style="1" bestFit="1" customWidth="1"/>
    <col min="8720" max="8720" width="4" style="1" customWidth="1"/>
    <col min="8721" max="8721" width="6.7109375" style="1" bestFit="1" customWidth="1"/>
    <col min="8722" max="8960" width="11.42578125" style="1"/>
    <col min="8961" max="8961" width="11.42578125" style="1" customWidth="1"/>
    <col min="8962" max="8962" width="18.5703125" style="1" customWidth="1"/>
    <col min="8963" max="8963" width="12.140625" style="1" customWidth="1"/>
    <col min="8964" max="8964" width="12.7109375" style="1" customWidth="1"/>
    <col min="8965" max="8965" width="9.140625" style="1" customWidth="1"/>
    <col min="8966" max="8966" width="12.85546875" style="1" bestFit="1" customWidth="1"/>
    <col min="8967" max="8967" width="13.42578125" style="1" customWidth="1"/>
    <col min="8968" max="8968" width="11.42578125" style="1" customWidth="1"/>
    <col min="8969" max="8969" width="0" style="1" hidden="1" customWidth="1"/>
    <col min="8970" max="8970" width="5.140625" style="1" bestFit="1" customWidth="1"/>
    <col min="8971" max="8971" width="0" style="1" hidden="1" customWidth="1"/>
    <col min="8972" max="8972" width="8.7109375" style="1" bestFit="1" customWidth="1"/>
    <col min="8973" max="8973" width="3.85546875" style="1" bestFit="1" customWidth="1"/>
    <col min="8974" max="8975" width="7.140625" style="1" bestFit="1" customWidth="1"/>
    <col min="8976" max="8976" width="4" style="1" customWidth="1"/>
    <col min="8977" max="8977" width="6.7109375" style="1" bestFit="1" customWidth="1"/>
    <col min="8978" max="9216" width="11.42578125" style="1"/>
    <col min="9217" max="9217" width="11.42578125" style="1" customWidth="1"/>
    <col min="9218" max="9218" width="18.5703125" style="1" customWidth="1"/>
    <col min="9219" max="9219" width="12.140625" style="1" customWidth="1"/>
    <col min="9220" max="9220" width="12.7109375" style="1" customWidth="1"/>
    <col min="9221" max="9221" width="9.140625" style="1" customWidth="1"/>
    <col min="9222" max="9222" width="12.85546875" style="1" bestFit="1" customWidth="1"/>
    <col min="9223" max="9223" width="13.42578125" style="1" customWidth="1"/>
    <col min="9224" max="9224" width="11.42578125" style="1" customWidth="1"/>
    <col min="9225" max="9225" width="0" style="1" hidden="1" customWidth="1"/>
    <col min="9226" max="9226" width="5.140625" style="1" bestFit="1" customWidth="1"/>
    <col min="9227" max="9227" width="0" style="1" hidden="1" customWidth="1"/>
    <col min="9228" max="9228" width="8.7109375" style="1" bestFit="1" customWidth="1"/>
    <col min="9229" max="9229" width="3.85546875" style="1" bestFit="1" customWidth="1"/>
    <col min="9230" max="9231" width="7.140625" style="1" bestFit="1" customWidth="1"/>
    <col min="9232" max="9232" width="4" style="1" customWidth="1"/>
    <col min="9233" max="9233" width="6.7109375" style="1" bestFit="1" customWidth="1"/>
    <col min="9234" max="9472" width="11.42578125" style="1"/>
    <col min="9473" max="9473" width="11.42578125" style="1" customWidth="1"/>
    <col min="9474" max="9474" width="18.5703125" style="1" customWidth="1"/>
    <col min="9475" max="9475" width="12.140625" style="1" customWidth="1"/>
    <col min="9476" max="9476" width="12.7109375" style="1" customWidth="1"/>
    <col min="9477" max="9477" width="9.140625" style="1" customWidth="1"/>
    <col min="9478" max="9478" width="12.85546875" style="1" bestFit="1" customWidth="1"/>
    <col min="9479" max="9479" width="13.42578125" style="1" customWidth="1"/>
    <col min="9480" max="9480" width="11.42578125" style="1" customWidth="1"/>
    <col min="9481" max="9481" width="0" style="1" hidden="1" customWidth="1"/>
    <col min="9482" max="9482" width="5.140625" style="1" bestFit="1" customWidth="1"/>
    <col min="9483" max="9483" width="0" style="1" hidden="1" customWidth="1"/>
    <col min="9484" max="9484" width="8.7109375" style="1" bestFit="1" customWidth="1"/>
    <col min="9485" max="9485" width="3.85546875" style="1" bestFit="1" customWidth="1"/>
    <col min="9486" max="9487" width="7.140625" style="1" bestFit="1" customWidth="1"/>
    <col min="9488" max="9488" width="4" style="1" customWidth="1"/>
    <col min="9489" max="9489" width="6.7109375" style="1" bestFit="1" customWidth="1"/>
    <col min="9490" max="9728" width="11.42578125" style="1"/>
    <col min="9729" max="9729" width="11.42578125" style="1" customWidth="1"/>
    <col min="9730" max="9730" width="18.5703125" style="1" customWidth="1"/>
    <col min="9731" max="9731" width="12.140625" style="1" customWidth="1"/>
    <col min="9732" max="9732" width="12.7109375" style="1" customWidth="1"/>
    <col min="9733" max="9733" width="9.140625" style="1" customWidth="1"/>
    <col min="9734" max="9734" width="12.85546875" style="1" bestFit="1" customWidth="1"/>
    <col min="9735" max="9735" width="13.42578125" style="1" customWidth="1"/>
    <col min="9736" max="9736" width="11.42578125" style="1" customWidth="1"/>
    <col min="9737" max="9737" width="0" style="1" hidden="1" customWidth="1"/>
    <col min="9738" max="9738" width="5.140625" style="1" bestFit="1" customWidth="1"/>
    <col min="9739" max="9739" width="0" style="1" hidden="1" customWidth="1"/>
    <col min="9740" max="9740" width="8.7109375" style="1" bestFit="1" customWidth="1"/>
    <col min="9741" max="9741" width="3.85546875" style="1" bestFit="1" customWidth="1"/>
    <col min="9742" max="9743" width="7.140625" style="1" bestFit="1" customWidth="1"/>
    <col min="9744" max="9744" width="4" style="1" customWidth="1"/>
    <col min="9745" max="9745" width="6.7109375" style="1" bestFit="1" customWidth="1"/>
    <col min="9746" max="9984" width="11.42578125" style="1"/>
    <col min="9985" max="9985" width="11.42578125" style="1" customWidth="1"/>
    <col min="9986" max="9986" width="18.5703125" style="1" customWidth="1"/>
    <col min="9987" max="9987" width="12.140625" style="1" customWidth="1"/>
    <col min="9988" max="9988" width="12.7109375" style="1" customWidth="1"/>
    <col min="9989" max="9989" width="9.140625" style="1" customWidth="1"/>
    <col min="9990" max="9990" width="12.85546875" style="1" bestFit="1" customWidth="1"/>
    <col min="9991" max="9991" width="13.42578125" style="1" customWidth="1"/>
    <col min="9992" max="9992" width="11.42578125" style="1" customWidth="1"/>
    <col min="9993" max="9993" width="0" style="1" hidden="1" customWidth="1"/>
    <col min="9994" max="9994" width="5.140625" style="1" bestFit="1" customWidth="1"/>
    <col min="9995" max="9995" width="0" style="1" hidden="1" customWidth="1"/>
    <col min="9996" max="9996" width="8.7109375" style="1" bestFit="1" customWidth="1"/>
    <col min="9997" max="9997" width="3.85546875" style="1" bestFit="1" customWidth="1"/>
    <col min="9998" max="9999" width="7.140625" style="1" bestFit="1" customWidth="1"/>
    <col min="10000" max="10000" width="4" style="1" customWidth="1"/>
    <col min="10001" max="10001" width="6.7109375" style="1" bestFit="1" customWidth="1"/>
    <col min="10002" max="10240" width="11.42578125" style="1"/>
    <col min="10241" max="10241" width="11.42578125" style="1" customWidth="1"/>
    <col min="10242" max="10242" width="18.5703125" style="1" customWidth="1"/>
    <col min="10243" max="10243" width="12.140625" style="1" customWidth="1"/>
    <col min="10244" max="10244" width="12.7109375" style="1" customWidth="1"/>
    <col min="10245" max="10245" width="9.140625" style="1" customWidth="1"/>
    <col min="10246" max="10246" width="12.85546875" style="1" bestFit="1" customWidth="1"/>
    <col min="10247" max="10247" width="13.42578125" style="1" customWidth="1"/>
    <col min="10248" max="10248" width="11.42578125" style="1" customWidth="1"/>
    <col min="10249" max="10249" width="0" style="1" hidden="1" customWidth="1"/>
    <col min="10250" max="10250" width="5.140625" style="1" bestFit="1" customWidth="1"/>
    <col min="10251" max="10251" width="0" style="1" hidden="1" customWidth="1"/>
    <col min="10252" max="10252" width="8.7109375" style="1" bestFit="1" customWidth="1"/>
    <col min="10253" max="10253" width="3.85546875" style="1" bestFit="1" customWidth="1"/>
    <col min="10254" max="10255" width="7.140625" style="1" bestFit="1" customWidth="1"/>
    <col min="10256" max="10256" width="4" style="1" customWidth="1"/>
    <col min="10257" max="10257" width="6.7109375" style="1" bestFit="1" customWidth="1"/>
    <col min="10258" max="10496" width="11.42578125" style="1"/>
    <col min="10497" max="10497" width="11.42578125" style="1" customWidth="1"/>
    <col min="10498" max="10498" width="18.5703125" style="1" customWidth="1"/>
    <col min="10499" max="10499" width="12.140625" style="1" customWidth="1"/>
    <col min="10500" max="10500" width="12.7109375" style="1" customWidth="1"/>
    <col min="10501" max="10501" width="9.140625" style="1" customWidth="1"/>
    <col min="10502" max="10502" width="12.85546875" style="1" bestFit="1" customWidth="1"/>
    <col min="10503" max="10503" width="13.42578125" style="1" customWidth="1"/>
    <col min="10504" max="10504" width="11.42578125" style="1" customWidth="1"/>
    <col min="10505" max="10505" width="0" style="1" hidden="1" customWidth="1"/>
    <col min="10506" max="10506" width="5.140625" style="1" bestFit="1" customWidth="1"/>
    <col min="10507" max="10507" width="0" style="1" hidden="1" customWidth="1"/>
    <col min="10508" max="10508" width="8.7109375" style="1" bestFit="1" customWidth="1"/>
    <col min="10509" max="10509" width="3.85546875" style="1" bestFit="1" customWidth="1"/>
    <col min="10510" max="10511" width="7.140625" style="1" bestFit="1" customWidth="1"/>
    <col min="10512" max="10512" width="4" style="1" customWidth="1"/>
    <col min="10513" max="10513" width="6.7109375" style="1" bestFit="1" customWidth="1"/>
    <col min="10514" max="10752" width="11.42578125" style="1"/>
    <col min="10753" max="10753" width="11.42578125" style="1" customWidth="1"/>
    <col min="10754" max="10754" width="18.5703125" style="1" customWidth="1"/>
    <col min="10755" max="10755" width="12.140625" style="1" customWidth="1"/>
    <col min="10756" max="10756" width="12.7109375" style="1" customWidth="1"/>
    <col min="10757" max="10757" width="9.140625" style="1" customWidth="1"/>
    <col min="10758" max="10758" width="12.85546875" style="1" bestFit="1" customWidth="1"/>
    <col min="10759" max="10759" width="13.42578125" style="1" customWidth="1"/>
    <col min="10760" max="10760" width="11.42578125" style="1" customWidth="1"/>
    <col min="10761" max="10761" width="0" style="1" hidden="1" customWidth="1"/>
    <col min="10762" max="10762" width="5.140625" style="1" bestFit="1" customWidth="1"/>
    <col min="10763" max="10763" width="0" style="1" hidden="1" customWidth="1"/>
    <col min="10764" max="10764" width="8.7109375" style="1" bestFit="1" customWidth="1"/>
    <col min="10765" max="10765" width="3.85546875" style="1" bestFit="1" customWidth="1"/>
    <col min="10766" max="10767" width="7.140625" style="1" bestFit="1" customWidth="1"/>
    <col min="10768" max="10768" width="4" style="1" customWidth="1"/>
    <col min="10769" max="10769" width="6.7109375" style="1" bestFit="1" customWidth="1"/>
    <col min="10770" max="11008" width="11.42578125" style="1"/>
    <col min="11009" max="11009" width="11.42578125" style="1" customWidth="1"/>
    <col min="11010" max="11010" width="18.5703125" style="1" customWidth="1"/>
    <col min="11011" max="11011" width="12.140625" style="1" customWidth="1"/>
    <col min="11012" max="11012" width="12.7109375" style="1" customWidth="1"/>
    <col min="11013" max="11013" width="9.140625" style="1" customWidth="1"/>
    <col min="11014" max="11014" width="12.85546875" style="1" bestFit="1" customWidth="1"/>
    <col min="11015" max="11015" width="13.42578125" style="1" customWidth="1"/>
    <col min="11016" max="11016" width="11.42578125" style="1" customWidth="1"/>
    <col min="11017" max="11017" width="0" style="1" hidden="1" customWidth="1"/>
    <col min="11018" max="11018" width="5.140625" style="1" bestFit="1" customWidth="1"/>
    <col min="11019" max="11019" width="0" style="1" hidden="1" customWidth="1"/>
    <col min="11020" max="11020" width="8.7109375" style="1" bestFit="1" customWidth="1"/>
    <col min="11021" max="11021" width="3.85546875" style="1" bestFit="1" customWidth="1"/>
    <col min="11022" max="11023" width="7.140625" style="1" bestFit="1" customWidth="1"/>
    <col min="11024" max="11024" width="4" style="1" customWidth="1"/>
    <col min="11025" max="11025" width="6.7109375" style="1" bestFit="1" customWidth="1"/>
    <col min="11026" max="11264" width="11.42578125" style="1"/>
    <col min="11265" max="11265" width="11.42578125" style="1" customWidth="1"/>
    <col min="11266" max="11266" width="18.5703125" style="1" customWidth="1"/>
    <col min="11267" max="11267" width="12.140625" style="1" customWidth="1"/>
    <col min="11268" max="11268" width="12.7109375" style="1" customWidth="1"/>
    <col min="11269" max="11269" width="9.140625" style="1" customWidth="1"/>
    <col min="11270" max="11270" width="12.85546875" style="1" bestFit="1" customWidth="1"/>
    <col min="11271" max="11271" width="13.42578125" style="1" customWidth="1"/>
    <col min="11272" max="11272" width="11.42578125" style="1" customWidth="1"/>
    <col min="11273" max="11273" width="0" style="1" hidden="1" customWidth="1"/>
    <col min="11274" max="11274" width="5.140625" style="1" bestFit="1" customWidth="1"/>
    <col min="11275" max="11275" width="0" style="1" hidden="1" customWidth="1"/>
    <col min="11276" max="11276" width="8.7109375" style="1" bestFit="1" customWidth="1"/>
    <col min="11277" max="11277" width="3.85546875" style="1" bestFit="1" customWidth="1"/>
    <col min="11278" max="11279" width="7.140625" style="1" bestFit="1" customWidth="1"/>
    <col min="11280" max="11280" width="4" style="1" customWidth="1"/>
    <col min="11281" max="11281" width="6.7109375" style="1" bestFit="1" customWidth="1"/>
    <col min="11282" max="11520" width="11.42578125" style="1"/>
    <col min="11521" max="11521" width="11.42578125" style="1" customWidth="1"/>
    <col min="11522" max="11522" width="18.5703125" style="1" customWidth="1"/>
    <col min="11523" max="11523" width="12.140625" style="1" customWidth="1"/>
    <col min="11524" max="11524" width="12.7109375" style="1" customWidth="1"/>
    <col min="11525" max="11525" width="9.140625" style="1" customWidth="1"/>
    <col min="11526" max="11526" width="12.85546875" style="1" bestFit="1" customWidth="1"/>
    <col min="11527" max="11527" width="13.42578125" style="1" customWidth="1"/>
    <col min="11528" max="11528" width="11.42578125" style="1" customWidth="1"/>
    <col min="11529" max="11529" width="0" style="1" hidden="1" customWidth="1"/>
    <col min="11530" max="11530" width="5.140625" style="1" bestFit="1" customWidth="1"/>
    <col min="11531" max="11531" width="0" style="1" hidden="1" customWidth="1"/>
    <col min="11532" max="11532" width="8.7109375" style="1" bestFit="1" customWidth="1"/>
    <col min="11533" max="11533" width="3.85546875" style="1" bestFit="1" customWidth="1"/>
    <col min="11534" max="11535" width="7.140625" style="1" bestFit="1" customWidth="1"/>
    <col min="11536" max="11536" width="4" style="1" customWidth="1"/>
    <col min="11537" max="11537" width="6.7109375" style="1" bestFit="1" customWidth="1"/>
    <col min="11538" max="11776" width="11.42578125" style="1"/>
    <col min="11777" max="11777" width="11.42578125" style="1" customWidth="1"/>
    <col min="11778" max="11778" width="18.5703125" style="1" customWidth="1"/>
    <col min="11779" max="11779" width="12.140625" style="1" customWidth="1"/>
    <col min="11780" max="11780" width="12.7109375" style="1" customWidth="1"/>
    <col min="11781" max="11781" width="9.140625" style="1" customWidth="1"/>
    <col min="11782" max="11782" width="12.85546875" style="1" bestFit="1" customWidth="1"/>
    <col min="11783" max="11783" width="13.42578125" style="1" customWidth="1"/>
    <col min="11784" max="11784" width="11.42578125" style="1" customWidth="1"/>
    <col min="11785" max="11785" width="0" style="1" hidden="1" customWidth="1"/>
    <col min="11786" max="11786" width="5.140625" style="1" bestFit="1" customWidth="1"/>
    <col min="11787" max="11787" width="0" style="1" hidden="1" customWidth="1"/>
    <col min="11788" max="11788" width="8.7109375" style="1" bestFit="1" customWidth="1"/>
    <col min="11789" max="11789" width="3.85546875" style="1" bestFit="1" customWidth="1"/>
    <col min="11790" max="11791" width="7.140625" style="1" bestFit="1" customWidth="1"/>
    <col min="11792" max="11792" width="4" style="1" customWidth="1"/>
    <col min="11793" max="11793" width="6.7109375" style="1" bestFit="1" customWidth="1"/>
    <col min="11794" max="12032" width="11.42578125" style="1"/>
    <col min="12033" max="12033" width="11.42578125" style="1" customWidth="1"/>
    <col min="12034" max="12034" width="18.5703125" style="1" customWidth="1"/>
    <col min="12035" max="12035" width="12.140625" style="1" customWidth="1"/>
    <col min="12036" max="12036" width="12.7109375" style="1" customWidth="1"/>
    <col min="12037" max="12037" width="9.140625" style="1" customWidth="1"/>
    <col min="12038" max="12038" width="12.85546875" style="1" bestFit="1" customWidth="1"/>
    <col min="12039" max="12039" width="13.42578125" style="1" customWidth="1"/>
    <col min="12040" max="12040" width="11.42578125" style="1" customWidth="1"/>
    <col min="12041" max="12041" width="0" style="1" hidden="1" customWidth="1"/>
    <col min="12042" max="12042" width="5.140625" style="1" bestFit="1" customWidth="1"/>
    <col min="12043" max="12043" width="0" style="1" hidden="1" customWidth="1"/>
    <col min="12044" max="12044" width="8.7109375" style="1" bestFit="1" customWidth="1"/>
    <col min="12045" max="12045" width="3.85546875" style="1" bestFit="1" customWidth="1"/>
    <col min="12046" max="12047" width="7.140625" style="1" bestFit="1" customWidth="1"/>
    <col min="12048" max="12048" width="4" style="1" customWidth="1"/>
    <col min="12049" max="12049" width="6.7109375" style="1" bestFit="1" customWidth="1"/>
    <col min="12050" max="12288" width="11.42578125" style="1"/>
    <col min="12289" max="12289" width="11.42578125" style="1" customWidth="1"/>
    <col min="12290" max="12290" width="18.5703125" style="1" customWidth="1"/>
    <col min="12291" max="12291" width="12.140625" style="1" customWidth="1"/>
    <col min="12292" max="12292" width="12.7109375" style="1" customWidth="1"/>
    <col min="12293" max="12293" width="9.140625" style="1" customWidth="1"/>
    <col min="12294" max="12294" width="12.85546875" style="1" bestFit="1" customWidth="1"/>
    <col min="12295" max="12295" width="13.42578125" style="1" customWidth="1"/>
    <col min="12296" max="12296" width="11.42578125" style="1" customWidth="1"/>
    <col min="12297" max="12297" width="0" style="1" hidden="1" customWidth="1"/>
    <col min="12298" max="12298" width="5.140625" style="1" bestFit="1" customWidth="1"/>
    <col min="12299" max="12299" width="0" style="1" hidden="1" customWidth="1"/>
    <col min="12300" max="12300" width="8.7109375" style="1" bestFit="1" customWidth="1"/>
    <col min="12301" max="12301" width="3.85546875" style="1" bestFit="1" customWidth="1"/>
    <col min="12302" max="12303" width="7.140625" style="1" bestFit="1" customWidth="1"/>
    <col min="12304" max="12304" width="4" style="1" customWidth="1"/>
    <col min="12305" max="12305" width="6.7109375" style="1" bestFit="1" customWidth="1"/>
    <col min="12306" max="12544" width="11.42578125" style="1"/>
    <col min="12545" max="12545" width="11.42578125" style="1" customWidth="1"/>
    <col min="12546" max="12546" width="18.5703125" style="1" customWidth="1"/>
    <col min="12547" max="12547" width="12.140625" style="1" customWidth="1"/>
    <col min="12548" max="12548" width="12.7109375" style="1" customWidth="1"/>
    <col min="12549" max="12549" width="9.140625" style="1" customWidth="1"/>
    <col min="12550" max="12550" width="12.85546875" style="1" bestFit="1" customWidth="1"/>
    <col min="12551" max="12551" width="13.42578125" style="1" customWidth="1"/>
    <col min="12552" max="12552" width="11.42578125" style="1" customWidth="1"/>
    <col min="12553" max="12553" width="0" style="1" hidden="1" customWidth="1"/>
    <col min="12554" max="12554" width="5.140625" style="1" bestFit="1" customWidth="1"/>
    <col min="12555" max="12555" width="0" style="1" hidden="1" customWidth="1"/>
    <col min="12556" max="12556" width="8.7109375" style="1" bestFit="1" customWidth="1"/>
    <col min="12557" max="12557" width="3.85546875" style="1" bestFit="1" customWidth="1"/>
    <col min="12558" max="12559" width="7.140625" style="1" bestFit="1" customWidth="1"/>
    <col min="12560" max="12560" width="4" style="1" customWidth="1"/>
    <col min="12561" max="12561" width="6.7109375" style="1" bestFit="1" customWidth="1"/>
    <col min="12562" max="12800" width="11.42578125" style="1"/>
    <col min="12801" max="12801" width="11.42578125" style="1" customWidth="1"/>
    <col min="12802" max="12802" width="18.5703125" style="1" customWidth="1"/>
    <col min="12803" max="12803" width="12.140625" style="1" customWidth="1"/>
    <col min="12804" max="12804" width="12.7109375" style="1" customWidth="1"/>
    <col min="12805" max="12805" width="9.140625" style="1" customWidth="1"/>
    <col min="12806" max="12806" width="12.85546875" style="1" bestFit="1" customWidth="1"/>
    <col min="12807" max="12807" width="13.42578125" style="1" customWidth="1"/>
    <col min="12808" max="12808" width="11.42578125" style="1" customWidth="1"/>
    <col min="12809" max="12809" width="0" style="1" hidden="1" customWidth="1"/>
    <col min="12810" max="12810" width="5.140625" style="1" bestFit="1" customWidth="1"/>
    <col min="12811" max="12811" width="0" style="1" hidden="1" customWidth="1"/>
    <col min="12812" max="12812" width="8.7109375" style="1" bestFit="1" customWidth="1"/>
    <col min="12813" max="12813" width="3.85546875" style="1" bestFit="1" customWidth="1"/>
    <col min="12814" max="12815" width="7.140625" style="1" bestFit="1" customWidth="1"/>
    <col min="12816" max="12816" width="4" style="1" customWidth="1"/>
    <col min="12817" max="12817" width="6.7109375" style="1" bestFit="1" customWidth="1"/>
    <col min="12818" max="13056" width="11.42578125" style="1"/>
    <col min="13057" max="13057" width="11.42578125" style="1" customWidth="1"/>
    <col min="13058" max="13058" width="18.5703125" style="1" customWidth="1"/>
    <col min="13059" max="13059" width="12.140625" style="1" customWidth="1"/>
    <col min="13060" max="13060" width="12.7109375" style="1" customWidth="1"/>
    <col min="13061" max="13061" width="9.140625" style="1" customWidth="1"/>
    <col min="13062" max="13062" width="12.85546875" style="1" bestFit="1" customWidth="1"/>
    <col min="13063" max="13063" width="13.42578125" style="1" customWidth="1"/>
    <col min="13064" max="13064" width="11.42578125" style="1" customWidth="1"/>
    <col min="13065" max="13065" width="0" style="1" hidden="1" customWidth="1"/>
    <col min="13066" max="13066" width="5.140625" style="1" bestFit="1" customWidth="1"/>
    <col min="13067" max="13067" width="0" style="1" hidden="1" customWidth="1"/>
    <col min="13068" max="13068" width="8.7109375" style="1" bestFit="1" customWidth="1"/>
    <col min="13069" max="13069" width="3.85546875" style="1" bestFit="1" customWidth="1"/>
    <col min="13070" max="13071" width="7.140625" style="1" bestFit="1" customWidth="1"/>
    <col min="13072" max="13072" width="4" style="1" customWidth="1"/>
    <col min="13073" max="13073" width="6.7109375" style="1" bestFit="1" customWidth="1"/>
    <col min="13074" max="13312" width="11.42578125" style="1"/>
    <col min="13313" max="13313" width="11.42578125" style="1" customWidth="1"/>
    <col min="13314" max="13314" width="18.5703125" style="1" customWidth="1"/>
    <col min="13315" max="13315" width="12.140625" style="1" customWidth="1"/>
    <col min="13316" max="13316" width="12.7109375" style="1" customWidth="1"/>
    <col min="13317" max="13317" width="9.140625" style="1" customWidth="1"/>
    <col min="13318" max="13318" width="12.85546875" style="1" bestFit="1" customWidth="1"/>
    <col min="13319" max="13319" width="13.42578125" style="1" customWidth="1"/>
    <col min="13320" max="13320" width="11.42578125" style="1" customWidth="1"/>
    <col min="13321" max="13321" width="0" style="1" hidden="1" customWidth="1"/>
    <col min="13322" max="13322" width="5.140625" style="1" bestFit="1" customWidth="1"/>
    <col min="13323" max="13323" width="0" style="1" hidden="1" customWidth="1"/>
    <col min="13324" max="13324" width="8.7109375" style="1" bestFit="1" customWidth="1"/>
    <col min="13325" max="13325" width="3.85546875" style="1" bestFit="1" customWidth="1"/>
    <col min="13326" max="13327" width="7.140625" style="1" bestFit="1" customWidth="1"/>
    <col min="13328" max="13328" width="4" style="1" customWidth="1"/>
    <col min="13329" max="13329" width="6.7109375" style="1" bestFit="1" customWidth="1"/>
    <col min="13330" max="13568" width="11.42578125" style="1"/>
    <col min="13569" max="13569" width="11.42578125" style="1" customWidth="1"/>
    <col min="13570" max="13570" width="18.5703125" style="1" customWidth="1"/>
    <col min="13571" max="13571" width="12.140625" style="1" customWidth="1"/>
    <col min="13572" max="13572" width="12.7109375" style="1" customWidth="1"/>
    <col min="13573" max="13573" width="9.140625" style="1" customWidth="1"/>
    <col min="13574" max="13574" width="12.85546875" style="1" bestFit="1" customWidth="1"/>
    <col min="13575" max="13575" width="13.42578125" style="1" customWidth="1"/>
    <col min="13576" max="13576" width="11.42578125" style="1" customWidth="1"/>
    <col min="13577" max="13577" width="0" style="1" hidden="1" customWidth="1"/>
    <col min="13578" max="13578" width="5.140625" style="1" bestFit="1" customWidth="1"/>
    <col min="13579" max="13579" width="0" style="1" hidden="1" customWidth="1"/>
    <col min="13580" max="13580" width="8.7109375" style="1" bestFit="1" customWidth="1"/>
    <col min="13581" max="13581" width="3.85546875" style="1" bestFit="1" customWidth="1"/>
    <col min="13582" max="13583" width="7.140625" style="1" bestFit="1" customWidth="1"/>
    <col min="13584" max="13584" width="4" style="1" customWidth="1"/>
    <col min="13585" max="13585" width="6.7109375" style="1" bestFit="1" customWidth="1"/>
    <col min="13586" max="13824" width="11.42578125" style="1"/>
    <col min="13825" max="13825" width="11.42578125" style="1" customWidth="1"/>
    <col min="13826" max="13826" width="18.5703125" style="1" customWidth="1"/>
    <col min="13827" max="13827" width="12.140625" style="1" customWidth="1"/>
    <col min="13828" max="13828" width="12.7109375" style="1" customWidth="1"/>
    <col min="13829" max="13829" width="9.140625" style="1" customWidth="1"/>
    <col min="13830" max="13830" width="12.85546875" style="1" bestFit="1" customWidth="1"/>
    <col min="13831" max="13831" width="13.42578125" style="1" customWidth="1"/>
    <col min="13832" max="13832" width="11.42578125" style="1" customWidth="1"/>
    <col min="13833" max="13833" width="0" style="1" hidden="1" customWidth="1"/>
    <col min="13834" max="13834" width="5.140625" style="1" bestFit="1" customWidth="1"/>
    <col min="13835" max="13835" width="0" style="1" hidden="1" customWidth="1"/>
    <col min="13836" max="13836" width="8.7109375" style="1" bestFit="1" customWidth="1"/>
    <col min="13837" max="13837" width="3.85546875" style="1" bestFit="1" customWidth="1"/>
    <col min="13838" max="13839" width="7.140625" style="1" bestFit="1" customWidth="1"/>
    <col min="13840" max="13840" width="4" style="1" customWidth="1"/>
    <col min="13841" max="13841" width="6.7109375" style="1" bestFit="1" customWidth="1"/>
    <col min="13842" max="14080" width="11.42578125" style="1"/>
    <col min="14081" max="14081" width="11.42578125" style="1" customWidth="1"/>
    <col min="14082" max="14082" width="18.5703125" style="1" customWidth="1"/>
    <col min="14083" max="14083" width="12.140625" style="1" customWidth="1"/>
    <col min="14084" max="14084" width="12.7109375" style="1" customWidth="1"/>
    <col min="14085" max="14085" width="9.140625" style="1" customWidth="1"/>
    <col min="14086" max="14086" width="12.85546875" style="1" bestFit="1" customWidth="1"/>
    <col min="14087" max="14087" width="13.42578125" style="1" customWidth="1"/>
    <col min="14088" max="14088" width="11.42578125" style="1" customWidth="1"/>
    <col min="14089" max="14089" width="0" style="1" hidden="1" customWidth="1"/>
    <col min="14090" max="14090" width="5.140625" style="1" bestFit="1" customWidth="1"/>
    <col min="14091" max="14091" width="0" style="1" hidden="1" customWidth="1"/>
    <col min="14092" max="14092" width="8.7109375" style="1" bestFit="1" customWidth="1"/>
    <col min="14093" max="14093" width="3.85546875" style="1" bestFit="1" customWidth="1"/>
    <col min="14094" max="14095" width="7.140625" style="1" bestFit="1" customWidth="1"/>
    <col min="14096" max="14096" width="4" style="1" customWidth="1"/>
    <col min="14097" max="14097" width="6.7109375" style="1" bestFit="1" customWidth="1"/>
    <col min="14098" max="14336" width="11.42578125" style="1"/>
    <col min="14337" max="14337" width="11.42578125" style="1" customWidth="1"/>
    <col min="14338" max="14338" width="18.5703125" style="1" customWidth="1"/>
    <col min="14339" max="14339" width="12.140625" style="1" customWidth="1"/>
    <col min="14340" max="14340" width="12.7109375" style="1" customWidth="1"/>
    <col min="14341" max="14341" width="9.140625" style="1" customWidth="1"/>
    <col min="14342" max="14342" width="12.85546875" style="1" bestFit="1" customWidth="1"/>
    <col min="14343" max="14343" width="13.42578125" style="1" customWidth="1"/>
    <col min="14344" max="14344" width="11.42578125" style="1" customWidth="1"/>
    <col min="14345" max="14345" width="0" style="1" hidden="1" customWidth="1"/>
    <col min="14346" max="14346" width="5.140625" style="1" bestFit="1" customWidth="1"/>
    <col min="14347" max="14347" width="0" style="1" hidden="1" customWidth="1"/>
    <col min="14348" max="14348" width="8.7109375" style="1" bestFit="1" customWidth="1"/>
    <col min="14349" max="14349" width="3.85546875" style="1" bestFit="1" customWidth="1"/>
    <col min="14350" max="14351" width="7.140625" style="1" bestFit="1" customWidth="1"/>
    <col min="14352" max="14352" width="4" style="1" customWidth="1"/>
    <col min="14353" max="14353" width="6.7109375" style="1" bestFit="1" customWidth="1"/>
    <col min="14354" max="14592" width="11.42578125" style="1"/>
    <col min="14593" max="14593" width="11.42578125" style="1" customWidth="1"/>
    <col min="14594" max="14594" width="18.5703125" style="1" customWidth="1"/>
    <col min="14595" max="14595" width="12.140625" style="1" customWidth="1"/>
    <col min="14596" max="14596" width="12.7109375" style="1" customWidth="1"/>
    <col min="14597" max="14597" width="9.140625" style="1" customWidth="1"/>
    <col min="14598" max="14598" width="12.85546875" style="1" bestFit="1" customWidth="1"/>
    <col min="14599" max="14599" width="13.42578125" style="1" customWidth="1"/>
    <col min="14600" max="14600" width="11.42578125" style="1" customWidth="1"/>
    <col min="14601" max="14601" width="0" style="1" hidden="1" customWidth="1"/>
    <col min="14602" max="14602" width="5.140625" style="1" bestFit="1" customWidth="1"/>
    <col min="14603" max="14603" width="0" style="1" hidden="1" customWidth="1"/>
    <col min="14604" max="14604" width="8.7109375" style="1" bestFit="1" customWidth="1"/>
    <col min="14605" max="14605" width="3.85546875" style="1" bestFit="1" customWidth="1"/>
    <col min="14606" max="14607" width="7.140625" style="1" bestFit="1" customWidth="1"/>
    <col min="14608" max="14608" width="4" style="1" customWidth="1"/>
    <col min="14609" max="14609" width="6.7109375" style="1" bestFit="1" customWidth="1"/>
    <col min="14610" max="14848" width="11.42578125" style="1"/>
    <col min="14849" max="14849" width="11.42578125" style="1" customWidth="1"/>
    <col min="14850" max="14850" width="18.5703125" style="1" customWidth="1"/>
    <col min="14851" max="14851" width="12.140625" style="1" customWidth="1"/>
    <col min="14852" max="14852" width="12.7109375" style="1" customWidth="1"/>
    <col min="14853" max="14853" width="9.140625" style="1" customWidth="1"/>
    <col min="14854" max="14854" width="12.85546875" style="1" bestFit="1" customWidth="1"/>
    <col min="14855" max="14855" width="13.42578125" style="1" customWidth="1"/>
    <col min="14856" max="14856" width="11.42578125" style="1" customWidth="1"/>
    <col min="14857" max="14857" width="0" style="1" hidden="1" customWidth="1"/>
    <col min="14858" max="14858" width="5.140625" style="1" bestFit="1" customWidth="1"/>
    <col min="14859" max="14859" width="0" style="1" hidden="1" customWidth="1"/>
    <col min="14860" max="14860" width="8.7109375" style="1" bestFit="1" customWidth="1"/>
    <col min="14861" max="14861" width="3.85546875" style="1" bestFit="1" customWidth="1"/>
    <col min="14862" max="14863" width="7.140625" style="1" bestFit="1" customWidth="1"/>
    <col min="14864" max="14864" width="4" style="1" customWidth="1"/>
    <col min="14865" max="14865" width="6.7109375" style="1" bestFit="1" customWidth="1"/>
    <col min="14866" max="15104" width="11.42578125" style="1"/>
    <col min="15105" max="15105" width="11.42578125" style="1" customWidth="1"/>
    <col min="15106" max="15106" width="18.5703125" style="1" customWidth="1"/>
    <col min="15107" max="15107" width="12.140625" style="1" customWidth="1"/>
    <col min="15108" max="15108" width="12.7109375" style="1" customWidth="1"/>
    <col min="15109" max="15109" width="9.140625" style="1" customWidth="1"/>
    <col min="15110" max="15110" width="12.85546875" style="1" bestFit="1" customWidth="1"/>
    <col min="15111" max="15111" width="13.42578125" style="1" customWidth="1"/>
    <col min="15112" max="15112" width="11.42578125" style="1" customWidth="1"/>
    <col min="15113" max="15113" width="0" style="1" hidden="1" customWidth="1"/>
    <col min="15114" max="15114" width="5.140625" style="1" bestFit="1" customWidth="1"/>
    <col min="15115" max="15115" width="0" style="1" hidden="1" customWidth="1"/>
    <col min="15116" max="15116" width="8.7109375" style="1" bestFit="1" customWidth="1"/>
    <col min="15117" max="15117" width="3.85546875" style="1" bestFit="1" customWidth="1"/>
    <col min="15118" max="15119" width="7.140625" style="1" bestFit="1" customWidth="1"/>
    <col min="15120" max="15120" width="4" style="1" customWidth="1"/>
    <col min="15121" max="15121" width="6.7109375" style="1" bestFit="1" customWidth="1"/>
    <col min="15122" max="15360" width="11.42578125" style="1"/>
    <col min="15361" max="15361" width="11.42578125" style="1" customWidth="1"/>
    <col min="15362" max="15362" width="18.5703125" style="1" customWidth="1"/>
    <col min="15363" max="15363" width="12.140625" style="1" customWidth="1"/>
    <col min="15364" max="15364" width="12.7109375" style="1" customWidth="1"/>
    <col min="15365" max="15365" width="9.140625" style="1" customWidth="1"/>
    <col min="15366" max="15366" width="12.85546875" style="1" bestFit="1" customWidth="1"/>
    <col min="15367" max="15367" width="13.42578125" style="1" customWidth="1"/>
    <col min="15368" max="15368" width="11.42578125" style="1" customWidth="1"/>
    <col min="15369" max="15369" width="0" style="1" hidden="1" customWidth="1"/>
    <col min="15370" max="15370" width="5.140625" style="1" bestFit="1" customWidth="1"/>
    <col min="15371" max="15371" width="0" style="1" hidden="1" customWidth="1"/>
    <col min="15372" max="15372" width="8.7109375" style="1" bestFit="1" customWidth="1"/>
    <col min="15373" max="15373" width="3.85546875" style="1" bestFit="1" customWidth="1"/>
    <col min="15374" max="15375" width="7.140625" style="1" bestFit="1" customWidth="1"/>
    <col min="15376" max="15376" width="4" style="1" customWidth="1"/>
    <col min="15377" max="15377" width="6.7109375" style="1" bestFit="1" customWidth="1"/>
    <col min="15378" max="15616" width="11.42578125" style="1"/>
    <col min="15617" max="15617" width="11.42578125" style="1" customWidth="1"/>
    <col min="15618" max="15618" width="18.5703125" style="1" customWidth="1"/>
    <col min="15619" max="15619" width="12.140625" style="1" customWidth="1"/>
    <col min="15620" max="15620" width="12.7109375" style="1" customWidth="1"/>
    <col min="15621" max="15621" width="9.140625" style="1" customWidth="1"/>
    <col min="15622" max="15622" width="12.85546875" style="1" bestFit="1" customWidth="1"/>
    <col min="15623" max="15623" width="13.42578125" style="1" customWidth="1"/>
    <col min="15624" max="15624" width="11.42578125" style="1" customWidth="1"/>
    <col min="15625" max="15625" width="0" style="1" hidden="1" customWidth="1"/>
    <col min="15626" max="15626" width="5.140625" style="1" bestFit="1" customWidth="1"/>
    <col min="15627" max="15627" width="0" style="1" hidden="1" customWidth="1"/>
    <col min="15628" max="15628" width="8.7109375" style="1" bestFit="1" customWidth="1"/>
    <col min="15629" max="15629" width="3.85546875" style="1" bestFit="1" customWidth="1"/>
    <col min="15630" max="15631" width="7.140625" style="1" bestFit="1" customWidth="1"/>
    <col min="15632" max="15632" width="4" style="1" customWidth="1"/>
    <col min="15633" max="15633" width="6.7109375" style="1" bestFit="1" customWidth="1"/>
    <col min="15634" max="15872" width="11.42578125" style="1"/>
    <col min="15873" max="15873" width="11.42578125" style="1" customWidth="1"/>
    <col min="15874" max="15874" width="18.5703125" style="1" customWidth="1"/>
    <col min="15875" max="15875" width="12.140625" style="1" customWidth="1"/>
    <col min="15876" max="15876" width="12.7109375" style="1" customWidth="1"/>
    <col min="15877" max="15877" width="9.140625" style="1" customWidth="1"/>
    <col min="15878" max="15878" width="12.85546875" style="1" bestFit="1" customWidth="1"/>
    <col min="15879" max="15879" width="13.42578125" style="1" customWidth="1"/>
    <col min="15880" max="15880" width="11.42578125" style="1" customWidth="1"/>
    <col min="15881" max="15881" width="0" style="1" hidden="1" customWidth="1"/>
    <col min="15882" max="15882" width="5.140625" style="1" bestFit="1" customWidth="1"/>
    <col min="15883" max="15883" width="0" style="1" hidden="1" customWidth="1"/>
    <col min="15884" max="15884" width="8.7109375" style="1" bestFit="1" customWidth="1"/>
    <col min="15885" max="15885" width="3.85546875" style="1" bestFit="1" customWidth="1"/>
    <col min="15886" max="15887" width="7.140625" style="1" bestFit="1" customWidth="1"/>
    <col min="15888" max="15888" width="4" style="1" customWidth="1"/>
    <col min="15889" max="15889" width="6.7109375" style="1" bestFit="1" customWidth="1"/>
    <col min="15890" max="16128" width="11.42578125" style="1"/>
    <col min="16129" max="16129" width="11.42578125" style="1" customWidth="1"/>
    <col min="16130" max="16130" width="18.5703125" style="1" customWidth="1"/>
    <col min="16131" max="16131" width="12.140625" style="1" customWidth="1"/>
    <col min="16132" max="16132" width="12.7109375" style="1" customWidth="1"/>
    <col min="16133" max="16133" width="9.140625" style="1" customWidth="1"/>
    <col min="16134" max="16134" width="12.85546875" style="1" bestFit="1" customWidth="1"/>
    <col min="16135" max="16135" width="13.42578125" style="1" customWidth="1"/>
    <col min="16136" max="16136" width="11.42578125" style="1" customWidth="1"/>
    <col min="16137" max="16137" width="0" style="1" hidden="1" customWidth="1"/>
    <col min="16138" max="16138" width="5.140625" style="1" bestFit="1" customWidth="1"/>
    <col min="16139" max="16139" width="0" style="1" hidden="1" customWidth="1"/>
    <col min="16140" max="16140" width="8.7109375" style="1" bestFit="1" customWidth="1"/>
    <col min="16141" max="16141" width="3.85546875" style="1" bestFit="1" customWidth="1"/>
    <col min="16142" max="16143" width="7.140625" style="1" bestFit="1" customWidth="1"/>
    <col min="16144" max="16144" width="4" style="1" customWidth="1"/>
    <col min="16145" max="16145" width="6.7109375" style="1" bestFit="1" customWidth="1"/>
    <col min="16146" max="16384" width="11.42578125" style="1"/>
  </cols>
  <sheetData>
    <row r="1" spans="1:7" ht="24" customHeight="1">
      <c r="A1" s="163" t="s">
        <v>1</v>
      </c>
      <c r="B1" s="164"/>
      <c r="C1" s="164"/>
      <c r="D1" s="164"/>
      <c r="E1" s="164"/>
      <c r="F1" s="164"/>
      <c r="G1" s="164"/>
    </row>
    <row r="2" spans="1:7">
      <c r="A2" s="7"/>
    </row>
    <row r="3" spans="1:7" ht="26.25" customHeight="1">
      <c r="A3" s="165" t="s">
        <v>132</v>
      </c>
      <c r="B3" s="165"/>
      <c r="C3" s="165"/>
      <c r="D3" s="165"/>
      <c r="E3" s="165"/>
      <c r="F3" s="165"/>
      <c r="G3" s="165"/>
    </row>
    <row r="4" spans="1:7" ht="22.5" customHeight="1">
      <c r="A4" s="9" t="s">
        <v>329</v>
      </c>
    </row>
    <row r="5" spans="1:7" ht="22.5" customHeight="1">
      <c r="A5" s="96" t="s">
        <v>213</v>
      </c>
      <c r="B5" s="97"/>
      <c r="C5" s="97"/>
      <c r="D5" s="97"/>
      <c r="E5" s="97"/>
      <c r="F5" s="97"/>
      <c r="G5" s="98"/>
    </row>
    <row r="6" spans="1:7" ht="22.5" customHeight="1">
      <c r="A6" s="158" t="s">
        <v>133</v>
      </c>
      <c r="B6" s="99" t="s">
        <v>214</v>
      </c>
      <c r="C6" s="99" t="s">
        <v>215</v>
      </c>
      <c r="D6" s="158" t="s">
        <v>2</v>
      </c>
      <c r="E6" s="158" t="s">
        <v>135</v>
      </c>
      <c r="F6" s="99" t="s">
        <v>3</v>
      </c>
      <c r="G6" s="100" t="s">
        <v>4</v>
      </c>
    </row>
    <row r="7" spans="1:7" ht="22.5" customHeight="1">
      <c r="A7" s="158"/>
      <c r="B7" s="99" t="s">
        <v>216</v>
      </c>
      <c r="C7" s="99" t="s">
        <v>5</v>
      </c>
      <c r="D7" s="158"/>
      <c r="E7" s="158"/>
      <c r="F7" s="101" t="s">
        <v>6</v>
      </c>
      <c r="G7" s="102" t="s">
        <v>6</v>
      </c>
    </row>
    <row r="8" spans="1:7" ht="22.5" customHeight="1">
      <c r="A8" s="103">
        <v>0</v>
      </c>
      <c r="B8" s="103">
        <v>1</v>
      </c>
      <c r="C8" s="103">
        <v>2</v>
      </c>
      <c r="D8" s="103">
        <v>3</v>
      </c>
      <c r="E8" s="103">
        <v>4</v>
      </c>
      <c r="F8" s="103">
        <v>5</v>
      </c>
      <c r="G8" s="104" t="s">
        <v>7</v>
      </c>
    </row>
    <row r="9" spans="1:7" ht="22.5" customHeight="1">
      <c r="A9" s="105">
        <v>1</v>
      </c>
      <c r="B9" s="124" t="s">
        <v>217</v>
      </c>
      <c r="C9" s="105" t="s">
        <v>9</v>
      </c>
      <c r="D9" s="105" t="s">
        <v>8</v>
      </c>
      <c r="E9" s="105">
        <v>1</v>
      </c>
      <c r="F9" s="47"/>
      <c r="G9" s="22">
        <f t="shared" ref="G9:G17" si="0">E9*F9</f>
        <v>0</v>
      </c>
    </row>
    <row r="10" spans="1:7" ht="22.5" customHeight="1">
      <c r="A10" s="105">
        <v>2</v>
      </c>
      <c r="B10" s="124" t="s">
        <v>218</v>
      </c>
      <c r="C10" s="105" t="s">
        <v>9</v>
      </c>
      <c r="D10" s="105" t="s">
        <v>8</v>
      </c>
      <c r="E10" s="105">
        <v>1</v>
      </c>
      <c r="F10" s="47"/>
      <c r="G10" s="22">
        <f t="shared" si="0"/>
        <v>0</v>
      </c>
    </row>
    <row r="11" spans="1:7" ht="22.5" customHeight="1">
      <c r="A11" s="105">
        <v>3</v>
      </c>
      <c r="B11" s="124" t="s">
        <v>219</v>
      </c>
      <c r="C11" s="105" t="s">
        <v>9</v>
      </c>
      <c r="D11" s="105" t="s">
        <v>8</v>
      </c>
      <c r="E11" s="105">
        <v>1</v>
      </c>
      <c r="F11" s="47"/>
      <c r="G11" s="22">
        <f t="shared" si="0"/>
        <v>0</v>
      </c>
    </row>
    <row r="12" spans="1:7" ht="22.5" customHeight="1">
      <c r="A12" s="105">
        <v>4</v>
      </c>
      <c r="B12" s="124" t="s">
        <v>220</v>
      </c>
      <c r="C12" s="105" t="s">
        <v>9</v>
      </c>
      <c r="D12" s="105" t="s">
        <v>8</v>
      </c>
      <c r="E12" s="105">
        <v>1</v>
      </c>
      <c r="F12" s="47"/>
      <c r="G12" s="22">
        <f t="shared" si="0"/>
        <v>0</v>
      </c>
    </row>
    <row r="13" spans="1:7" ht="22.5" customHeight="1">
      <c r="A13" s="105">
        <v>5</v>
      </c>
      <c r="B13" s="124" t="s">
        <v>221</v>
      </c>
      <c r="C13" s="105" t="s">
        <v>9</v>
      </c>
      <c r="D13" s="105" t="s">
        <v>8</v>
      </c>
      <c r="E13" s="105">
        <v>1</v>
      </c>
      <c r="F13" s="47"/>
      <c r="G13" s="22">
        <f t="shared" si="0"/>
        <v>0</v>
      </c>
    </row>
    <row r="14" spans="1:7" ht="22.5" customHeight="1">
      <c r="A14" s="105">
        <v>6</v>
      </c>
      <c r="B14" s="124" t="s">
        <v>222</v>
      </c>
      <c r="C14" s="105" t="s">
        <v>9</v>
      </c>
      <c r="D14" s="105" t="s">
        <v>8</v>
      </c>
      <c r="E14" s="105">
        <v>1</v>
      </c>
      <c r="F14" s="47"/>
      <c r="G14" s="22">
        <f t="shared" si="0"/>
        <v>0</v>
      </c>
    </row>
    <row r="15" spans="1:7" ht="22.5" customHeight="1">
      <c r="A15" s="105">
        <v>7</v>
      </c>
      <c r="B15" s="124" t="s">
        <v>223</v>
      </c>
      <c r="C15" s="105" t="s">
        <v>9</v>
      </c>
      <c r="D15" s="105" t="s">
        <v>8</v>
      </c>
      <c r="E15" s="105">
        <v>1</v>
      </c>
      <c r="F15" s="47"/>
      <c r="G15" s="22">
        <f t="shared" si="0"/>
        <v>0</v>
      </c>
    </row>
    <row r="16" spans="1:7" ht="22.5" customHeight="1">
      <c r="A16" s="105">
        <v>8</v>
      </c>
      <c r="B16" s="124" t="s">
        <v>224</v>
      </c>
      <c r="C16" s="105" t="s">
        <v>9</v>
      </c>
      <c r="D16" s="105" t="s">
        <v>8</v>
      </c>
      <c r="E16" s="105">
        <v>1</v>
      </c>
      <c r="F16" s="47"/>
      <c r="G16" s="22">
        <f t="shared" si="0"/>
        <v>0</v>
      </c>
    </row>
    <row r="17" spans="1:7" ht="22.5" customHeight="1">
      <c r="A17" s="105">
        <v>9</v>
      </c>
      <c r="B17" s="125" t="s">
        <v>225</v>
      </c>
      <c r="C17" s="105" t="s">
        <v>9</v>
      </c>
      <c r="D17" s="105" t="s">
        <v>8</v>
      </c>
      <c r="E17" s="105">
        <v>1</v>
      </c>
      <c r="F17" s="47"/>
      <c r="G17" s="22">
        <f t="shared" si="0"/>
        <v>0</v>
      </c>
    </row>
    <row r="18" spans="1:7" ht="22.5" customHeight="1">
      <c r="A18" s="159"/>
      <c r="B18" s="159"/>
      <c r="C18" s="159"/>
      <c r="D18" s="160" t="s">
        <v>226</v>
      </c>
      <c r="E18" s="160"/>
      <c r="F18" s="160"/>
      <c r="G18" s="138">
        <f>SUM(G9:G17)</f>
        <v>0</v>
      </c>
    </row>
    <row r="19" spans="1:7">
      <c r="A19" s="106"/>
      <c r="B19" s="106"/>
      <c r="C19" s="106" t="s">
        <v>0</v>
      </c>
      <c r="D19" s="107"/>
      <c r="E19" s="107"/>
      <c r="F19" s="107"/>
      <c r="G19" s="108"/>
    </row>
    <row r="20" spans="1:7" ht="22.5" customHeight="1">
      <c r="A20" s="96" t="s">
        <v>227</v>
      </c>
      <c r="B20" s="97"/>
      <c r="C20" s="97"/>
      <c r="D20" s="97"/>
      <c r="E20" s="97"/>
      <c r="F20" s="97"/>
      <c r="G20" s="98"/>
    </row>
    <row r="21" spans="1:7" ht="22.5" customHeight="1">
      <c r="A21" s="158" t="s">
        <v>133</v>
      </c>
      <c r="B21" s="158" t="s">
        <v>228</v>
      </c>
      <c r="C21" s="99" t="s">
        <v>10</v>
      </c>
      <c r="D21" s="158" t="s">
        <v>2</v>
      </c>
      <c r="E21" s="158" t="s">
        <v>135</v>
      </c>
      <c r="F21" s="99" t="s">
        <v>3</v>
      </c>
      <c r="G21" s="100" t="s">
        <v>4</v>
      </c>
    </row>
    <row r="22" spans="1:7" ht="22.5" customHeight="1">
      <c r="A22" s="158"/>
      <c r="B22" s="158"/>
      <c r="C22" s="99" t="s">
        <v>5</v>
      </c>
      <c r="D22" s="158"/>
      <c r="E22" s="158"/>
      <c r="F22" s="101" t="s">
        <v>6</v>
      </c>
      <c r="G22" s="102" t="s">
        <v>6</v>
      </c>
    </row>
    <row r="23" spans="1:7" ht="22.5" customHeight="1">
      <c r="A23" s="103">
        <v>0</v>
      </c>
      <c r="B23" s="103">
        <v>1</v>
      </c>
      <c r="C23" s="103">
        <v>2</v>
      </c>
      <c r="D23" s="103">
        <v>3</v>
      </c>
      <c r="E23" s="103">
        <v>4</v>
      </c>
      <c r="F23" s="103">
        <v>5</v>
      </c>
      <c r="G23" s="104" t="s">
        <v>7</v>
      </c>
    </row>
    <row r="24" spans="1:7" ht="22.5" customHeight="1">
      <c r="A24" s="105" t="s">
        <v>11</v>
      </c>
      <c r="B24" s="114" t="s">
        <v>229</v>
      </c>
      <c r="C24" s="105" t="s">
        <v>9</v>
      </c>
      <c r="D24" s="105" t="s">
        <v>8</v>
      </c>
      <c r="E24" s="105">
        <v>1</v>
      </c>
      <c r="F24" s="47"/>
      <c r="G24" s="22">
        <f>E24*F24</f>
        <v>0</v>
      </c>
    </row>
    <row r="25" spans="1:7" ht="22.5" customHeight="1">
      <c r="A25" s="105" t="s">
        <v>12</v>
      </c>
      <c r="B25" s="114" t="s">
        <v>223</v>
      </c>
      <c r="C25" s="105" t="s">
        <v>9</v>
      </c>
      <c r="D25" s="105" t="s">
        <v>8</v>
      </c>
      <c r="E25" s="105">
        <v>1</v>
      </c>
      <c r="F25" s="47"/>
      <c r="G25" s="22">
        <f>E25*F25</f>
        <v>0</v>
      </c>
    </row>
    <row r="26" spans="1:7" ht="22.5" customHeight="1">
      <c r="A26" s="109"/>
      <c r="B26" s="110"/>
      <c r="C26" s="111"/>
      <c r="D26" s="160" t="s">
        <v>230</v>
      </c>
      <c r="E26" s="160"/>
      <c r="F26" s="160"/>
      <c r="G26" s="138">
        <f>SUM(G24:G25)</f>
        <v>0</v>
      </c>
    </row>
    <row r="27" spans="1:7">
      <c r="A27" s="97"/>
      <c r="B27" s="97"/>
      <c r="C27" s="97"/>
      <c r="D27" s="97"/>
      <c r="E27" s="97"/>
      <c r="F27" s="97"/>
      <c r="G27" s="98"/>
    </row>
    <row r="28" spans="1:7" ht="22.5" customHeight="1">
      <c r="A28" s="96" t="s">
        <v>231</v>
      </c>
      <c r="B28" s="97"/>
      <c r="C28" s="97"/>
      <c r="D28" s="97"/>
      <c r="E28" s="97"/>
      <c r="F28" s="97"/>
      <c r="G28" s="98"/>
    </row>
    <row r="29" spans="1:7" ht="22.5" customHeight="1">
      <c r="A29" s="158" t="s">
        <v>133</v>
      </c>
      <c r="B29" s="158" t="s">
        <v>232</v>
      </c>
      <c r="C29" s="99" t="s">
        <v>10</v>
      </c>
      <c r="D29" s="158" t="s">
        <v>2</v>
      </c>
      <c r="E29" s="158" t="s">
        <v>135</v>
      </c>
      <c r="F29" s="99" t="s">
        <v>3</v>
      </c>
      <c r="G29" s="100" t="s">
        <v>4</v>
      </c>
    </row>
    <row r="30" spans="1:7" ht="22.5" customHeight="1">
      <c r="A30" s="158"/>
      <c r="B30" s="158"/>
      <c r="C30" s="99" t="s">
        <v>5</v>
      </c>
      <c r="D30" s="158"/>
      <c r="E30" s="158"/>
      <c r="F30" s="101" t="s">
        <v>6</v>
      </c>
      <c r="G30" s="102" t="s">
        <v>6</v>
      </c>
    </row>
    <row r="31" spans="1:7" ht="22.5" customHeight="1">
      <c r="A31" s="103">
        <v>0</v>
      </c>
      <c r="B31" s="103">
        <v>1</v>
      </c>
      <c r="C31" s="103">
        <v>2</v>
      </c>
      <c r="D31" s="103">
        <v>3</v>
      </c>
      <c r="E31" s="103">
        <v>4</v>
      </c>
      <c r="F31" s="103">
        <v>5</v>
      </c>
      <c r="G31" s="104" t="s">
        <v>7</v>
      </c>
    </row>
    <row r="32" spans="1:7" ht="22.5" customHeight="1">
      <c r="A32" s="105" t="s">
        <v>11</v>
      </c>
      <c r="B32" s="114" t="s">
        <v>233</v>
      </c>
      <c r="C32" s="105" t="s">
        <v>9</v>
      </c>
      <c r="D32" s="105" t="s">
        <v>234</v>
      </c>
      <c r="E32" s="105">
        <v>5</v>
      </c>
      <c r="F32" s="47"/>
      <c r="G32" s="22">
        <f>E32*F32</f>
        <v>0</v>
      </c>
    </row>
    <row r="33" spans="1:17" ht="22.5" customHeight="1">
      <c r="A33" s="105" t="s">
        <v>12</v>
      </c>
      <c r="B33" s="115" t="s">
        <v>235</v>
      </c>
      <c r="C33" s="105" t="s">
        <v>9</v>
      </c>
      <c r="D33" s="105" t="s">
        <v>234</v>
      </c>
      <c r="E33" s="105">
        <v>5</v>
      </c>
      <c r="F33" s="47"/>
      <c r="G33" s="22">
        <f>E33*F33</f>
        <v>0</v>
      </c>
    </row>
    <row r="34" spans="1:17" ht="22.5" customHeight="1">
      <c r="A34" s="109"/>
      <c r="B34" s="110"/>
      <c r="C34" s="111"/>
      <c r="D34" s="167" t="s">
        <v>236</v>
      </c>
      <c r="E34" s="167"/>
      <c r="F34" s="167"/>
      <c r="G34" s="138">
        <f>SUM(G32:G33)</f>
        <v>0</v>
      </c>
    </row>
    <row r="35" spans="1:17" ht="22.5" customHeight="1">
      <c r="A35" s="116" t="s">
        <v>240</v>
      </c>
      <c r="B35" s="97"/>
      <c r="C35" s="97"/>
      <c r="D35" s="97"/>
      <c r="E35" s="97"/>
      <c r="F35" s="97"/>
      <c r="G35" s="98"/>
    </row>
    <row r="36" spans="1:17">
      <c r="A36" s="112"/>
      <c r="B36" s="97"/>
      <c r="C36" s="97"/>
      <c r="D36" s="97"/>
      <c r="E36" s="97"/>
      <c r="F36" s="97"/>
      <c r="G36" s="98"/>
    </row>
    <row r="37" spans="1:17" ht="22.5" customHeight="1">
      <c r="A37" s="96" t="s">
        <v>237</v>
      </c>
      <c r="B37" s="97"/>
      <c r="C37" s="97"/>
      <c r="D37" s="97"/>
      <c r="E37" s="97"/>
      <c r="F37" s="97"/>
      <c r="G37" s="98"/>
    </row>
    <row r="38" spans="1:17" ht="22.5" customHeight="1">
      <c r="A38" s="158" t="s">
        <v>133</v>
      </c>
      <c r="B38" s="158" t="s">
        <v>134</v>
      </c>
      <c r="C38" s="99" t="s">
        <v>10</v>
      </c>
      <c r="D38" s="158" t="s">
        <v>2</v>
      </c>
      <c r="E38" s="158" t="s">
        <v>135</v>
      </c>
      <c r="F38" s="99" t="s">
        <v>3</v>
      </c>
      <c r="G38" s="100" t="s">
        <v>4</v>
      </c>
    </row>
    <row r="39" spans="1:17" ht="22.5" customHeight="1">
      <c r="A39" s="158"/>
      <c r="B39" s="158"/>
      <c r="C39" s="99" t="s">
        <v>5</v>
      </c>
      <c r="D39" s="158"/>
      <c r="E39" s="158"/>
      <c r="F39" s="101" t="s">
        <v>6</v>
      </c>
      <c r="G39" s="102" t="s">
        <v>6</v>
      </c>
    </row>
    <row r="40" spans="1:17" ht="22.5" customHeight="1">
      <c r="A40" s="103">
        <v>0</v>
      </c>
      <c r="B40" s="103">
        <v>1</v>
      </c>
      <c r="C40" s="103">
        <v>2</v>
      </c>
      <c r="D40" s="103">
        <v>3</v>
      </c>
      <c r="E40" s="103">
        <v>4</v>
      </c>
      <c r="F40" s="103">
        <v>5</v>
      </c>
      <c r="G40" s="104" t="s">
        <v>7</v>
      </c>
    </row>
    <row r="41" spans="1:17" ht="22.5" customHeight="1">
      <c r="A41" s="105" t="s">
        <v>11</v>
      </c>
      <c r="B41" s="114" t="s">
        <v>238</v>
      </c>
      <c r="C41" s="105" t="s">
        <v>9</v>
      </c>
      <c r="D41" s="105" t="s">
        <v>8</v>
      </c>
      <c r="E41" s="105">
        <v>1</v>
      </c>
      <c r="F41" s="47"/>
      <c r="G41" s="22">
        <f>E41*F41</f>
        <v>0</v>
      </c>
    </row>
    <row r="42" spans="1:17" ht="22.5" customHeight="1">
      <c r="A42" s="109"/>
      <c r="B42" s="110"/>
      <c r="C42" s="111"/>
      <c r="D42" s="160" t="s">
        <v>239</v>
      </c>
      <c r="E42" s="160"/>
      <c r="F42" s="160"/>
      <c r="G42" s="138">
        <f>SUM(G41:G41)</f>
        <v>0</v>
      </c>
    </row>
    <row r="43" spans="1:17" ht="22.5" customHeight="1">
      <c r="A43" s="116" t="s">
        <v>240</v>
      </c>
      <c r="B43" s="110"/>
      <c r="C43" s="111"/>
      <c r="D43" s="107"/>
      <c r="E43" s="107"/>
      <c r="F43" s="107"/>
      <c r="G43" s="113"/>
    </row>
    <row r="44" spans="1:17" ht="15">
      <c r="A44" s="9"/>
    </row>
    <row r="45" spans="1:17" ht="22.5" customHeight="1">
      <c r="A45" s="35" t="s">
        <v>241</v>
      </c>
      <c r="G45" s="1"/>
      <c r="I45" s="4"/>
      <c r="J45" s="1"/>
      <c r="K45" s="1"/>
      <c r="L45" s="1"/>
      <c r="M45" s="1"/>
      <c r="N45" s="1"/>
      <c r="O45" s="1"/>
      <c r="P45" s="1"/>
      <c r="Q45" s="1"/>
    </row>
    <row r="46" spans="1:17" ht="22.5">
      <c r="A46" s="155" t="s">
        <v>133</v>
      </c>
      <c r="B46" s="155" t="s">
        <v>134</v>
      </c>
      <c r="C46" s="14" t="s">
        <v>10</v>
      </c>
      <c r="D46" s="155" t="s">
        <v>2</v>
      </c>
      <c r="E46" s="155" t="s">
        <v>135</v>
      </c>
      <c r="F46" s="14" t="s">
        <v>3</v>
      </c>
      <c r="G46" s="14" t="s">
        <v>4</v>
      </c>
      <c r="I46" s="4"/>
      <c r="J46" s="1"/>
      <c r="K46" s="1"/>
      <c r="L46" s="1"/>
      <c r="M46" s="1"/>
      <c r="N46" s="1"/>
      <c r="O46" s="1"/>
      <c r="P46" s="1"/>
      <c r="Q46" s="1"/>
    </row>
    <row r="47" spans="1:17">
      <c r="A47" s="155"/>
      <c r="B47" s="155"/>
      <c r="C47" s="14" t="s">
        <v>5</v>
      </c>
      <c r="D47" s="155"/>
      <c r="E47" s="155"/>
      <c r="F47" s="14" t="s">
        <v>6</v>
      </c>
      <c r="G47" s="14" t="s">
        <v>6</v>
      </c>
      <c r="I47" s="4"/>
      <c r="J47" s="1"/>
      <c r="K47" s="1"/>
      <c r="L47" s="1"/>
      <c r="M47" s="1"/>
      <c r="N47" s="1"/>
      <c r="O47" s="1"/>
      <c r="P47" s="1"/>
      <c r="Q47" s="1"/>
    </row>
    <row r="48" spans="1:17">
      <c r="A48" s="16">
        <v>0</v>
      </c>
      <c r="B48" s="16">
        <v>1</v>
      </c>
      <c r="C48" s="16">
        <v>2</v>
      </c>
      <c r="D48" s="16">
        <v>3</v>
      </c>
      <c r="E48" s="16">
        <v>4</v>
      </c>
      <c r="F48" s="16">
        <v>5</v>
      </c>
      <c r="G48" s="16" t="s">
        <v>7</v>
      </c>
      <c r="I48" s="4"/>
      <c r="J48" s="1"/>
      <c r="K48" s="1"/>
      <c r="L48" s="1"/>
      <c r="M48" s="1"/>
      <c r="N48" s="1"/>
      <c r="O48" s="1"/>
      <c r="P48" s="1"/>
      <c r="Q48" s="1"/>
    </row>
    <row r="49" spans="1:17" ht="22.5" customHeight="1">
      <c r="A49" s="37" t="s">
        <v>11</v>
      </c>
      <c r="B49" s="12" t="s">
        <v>136</v>
      </c>
      <c r="C49" s="37" t="s">
        <v>9</v>
      </c>
      <c r="D49" s="37" t="s">
        <v>8</v>
      </c>
      <c r="E49" s="37">
        <v>5</v>
      </c>
      <c r="F49" s="22"/>
      <c r="G49" s="22">
        <f>E49*F49</f>
        <v>0</v>
      </c>
      <c r="I49" s="4"/>
      <c r="J49" s="1"/>
      <c r="K49" s="1"/>
      <c r="L49" s="1"/>
      <c r="M49" s="1"/>
      <c r="N49" s="1"/>
      <c r="O49" s="1"/>
      <c r="P49" s="1"/>
      <c r="Q49" s="1"/>
    </row>
    <row r="50" spans="1:17">
      <c r="A50" s="44"/>
      <c r="B50" s="44"/>
      <c r="C50" s="45"/>
      <c r="D50" s="156" t="s">
        <v>137</v>
      </c>
      <c r="E50" s="156"/>
      <c r="F50" s="156"/>
      <c r="G50" s="138">
        <f>SUM(G49:G49)</f>
        <v>0</v>
      </c>
      <c r="I50" s="4"/>
      <c r="J50" s="1"/>
      <c r="K50" s="1"/>
      <c r="L50" s="1"/>
      <c r="M50" s="1"/>
      <c r="N50" s="1"/>
      <c r="O50" s="1"/>
      <c r="P50" s="1"/>
      <c r="Q50" s="1"/>
    </row>
    <row r="51" spans="1:17">
      <c r="G51" s="1"/>
      <c r="I51" s="4"/>
      <c r="J51" s="1"/>
      <c r="K51" s="1"/>
      <c r="L51" s="1"/>
      <c r="M51" s="1"/>
      <c r="N51" s="1"/>
      <c r="O51" s="1"/>
      <c r="P51" s="1"/>
      <c r="Q51" s="1"/>
    </row>
    <row r="52" spans="1:17" ht="22.5" customHeight="1">
      <c r="A52" s="35" t="s">
        <v>242</v>
      </c>
      <c r="G52" s="1"/>
      <c r="I52" s="4"/>
      <c r="J52" s="1"/>
      <c r="K52" s="1"/>
      <c r="L52" s="1"/>
      <c r="M52" s="1"/>
      <c r="N52" s="1"/>
      <c r="O52" s="1"/>
      <c r="P52" s="1"/>
      <c r="Q52" s="1"/>
    </row>
    <row r="53" spans="1:17" ht="22.5">
      <c r="A53" s="166" t="s">
        <v>133</v>
      </c>
      <c r="B53" s="166" t="s">
        <v>134</v>
      </c>
      <c r="C53" s="14" t="s">
        <v>10</v>
      </c>
      <c r="D53" s="155" t="s">
        <v>2</v>
      </c>
      <c r="E53" s="155" t="s">
        <v>135</v>
      </c>
      <c r="F53" s="14" t="s">
        <v>3</v>
      </c>
      <c r="G53" s="14" t="s">
        <v>4</v>
      </c>
      <c r="I53" s="4"/>
      <c r="J53" s="1"/>
      <c r="K53" s="1"/>
      <c r="L53" s="1"/>
      <c r="M53" s="1"/>
      <c r="N53" s="1"/>
      <c r="O53" s="1"/>
      <c r="P53" s="1"/>
      <c r="Q53" s="1"/>
    </row>
    <row r="54" spans="1:17">
      <c r="A54" s="166"/>
      <c r="B54" s="166"/>
      <c r="C54" s="14" t="s">
        <v>5</v>
      </c>
      <c r="D54" s="155"/>
      <c r="E54" s="155"/>
      <c r="F54" s="14" t="s">
        <v>6</v>
      </c>
      <c r="G54" s="14" t="s">
        <v>6</v>
      </c>
      <c r="I54" s="4"/>
      <c r="J54" s="1"/>
      <c r="K54" s="1"/>
      <c r="L54" s="1"/>
      <c r="M54" s="1"/>
      <c r="N54" s="1"/>
      <c r="O54" s="1"/>
      <c r="P54" s="1"/>
      <c r="Q54" s="1"/>
    </row>
    <row r="55" spans="1:17">
      <c r="A55" s="16">
        <v>0</v>
      </c>
      <c r="B55" s="16">
        <v>1</v>
      </c>
      <c r="C55" s="16">
        <v>2</v>
      </c>
      <c r="D55" s="16">
        <v>3</v>
      </c>
      <c r="E55" s="71">
        <v>4</v>
      </c>
      <c r="F55" s="71">
        <v>5</v>
      </c>
      <c r="G55" s="16" t="s">
        <v>7</v>
      </c>
      <c r="I55" s="4"/>
      <c r="J55" s="1"/>
      <c r="K55" s="1"/>
      <c r="L55" s="1"/>
      <c r="M55" s="1"/>
      <c r="N55" s="1"/>
      <c r="O55" s="1"/>
      <c r="P55" s="1"/>
      <c r="Q55" s="1"/>
    </row>
    <row r="56" spans="1:17" ht="22.5" customHeight="1">
      <c r="A56" s="37" t="s">
        <v>11</v>
      </c>
      <c r="B56" s="117" t="s">
        <v>136</v>
      </c>
      <c r="C56" s="37" t="s">
        <v>249</v>
      </c>
      <c r="D56" s="37" t="s">
        <v>8</v>
      </c>
      <c r="E56" s="52">
        <v>1</v>
      </c>
      <c r="F56" s="52"/>
      <c r="G56" s="22">
        <f>E56*F56</f>
        <v>0</v>
      </c>
      <c r="I56" s="4"/>
      <c r="J56" s="1"/>
      <c r="K56" s="1"/>
      <c r="L56" s="1"/>
      <c r="M56" s="1"/>
      <c r="N56" s="1"/>
      <c r="O56" s="1"/>
      <c r="P56" s="1"/>
      <c r="Q56" s="1"/>
    </row>
    <row r="57" spans="1:17">
      <c r="A57" s="118"/>
      <c r="B57" s="118"/>
      <c r="C57" s="119"/>
      <c r="D57" s="156" t="s">
        <v>138</v>
      </c>
      <c r="E57" s="156"/>
      <c r="F57" s="156"/>
      <c r="G57" s="138">
        <f>SUM(G56:G56)</f>
        <v>0</v>
      </c>
      <c r="I57" s="4"/>
      <c r="J57" s="1"/>
      <c r="K57" s="1"/>
      <c r="L57" s="1"/>
      <c r="M57" s="1"/>
      <c r="N57" s="1"/>
      <c r="O57" s="1"/>
      <c r="P57" s="1"/>
      <c r="Q57" s="1"/>
    </row>
    <row r="58" spans="1:17">
      <c r="G58" s="1"/>
      <c r="I58" s="4"/>
      <c r="J58" s="1"/>
      <c r="K58" s="1"/>
      <c r="L58" s="1"/>
      <c r="M58" s="1"/>
      <c r="N58" s="1"/>
      <c r="O58" s="1"/>
      <c r="P58" s="1"/>
      <c r="Q58" s="1"/>
    </row>
    <row r="59" spans="1:17" ht="22.5" customHeight="1">
      <c r="A59" s="35" t="s">
        <v>243</v>
      </c>
      <c r="G59" s="1"/>
      <c r="I59" s="4"/>
      <c r="J59" s="1"/>
      <c r="K59" s="1"/>
      <c r="L59" s="1"/>
      <c r="M59" s="1"/>
      <c r="N59" s="1"/>
      <c r="O59" s="1"/>
      <c r="P59" s="1"/>
      <c r="Q59" s="1"/>
    </row>
    <row r="60" spans="1:17" ht="22.5">
      <c r="A60" s="155" t="s">
        <v>133</v>
      </c>
      <c r="B60" s="155" t="s">
        <v>134</v>
      </c>
      <c r="C60" s="14" t="s">
        <v>10</v>
      </c>
      <c r="D60" s="155" t="s">
        <v>2</v>
      </c>
      <c r="E60" s="155" t="s">
        <v>135</v>
      </c>
      <c r="F60" s="14" t="s">
        <v>3</v>
      </c>
      <c r="G60" s="14" t="s">
        <v>4</v>
      </c>
      <c r="I60" s="4"/>
      <c r="J60" s="1"/>
      <c r="K60" s="1"/>
      <c r="L60" s="1"/>
      <c r="M60" s="1"/>
      <c r="N60" s="1"/>
      <c r="O60" s="1"/>
      <c r="P60" s="1"/>
      <c r="Q60" s="1"/>
    </row>
    <row r="61" spans="1:17">
      <c r="A61" s="155"/>
      <c r="B61" s="155"/>
      <c r="C61" s="14" t="s">
        <v>5</v>
      </c>
      <c r="D61" s="155"/>
      <c r="E61" s="155"/>
      <c r="F61" s="14" t="s">
        <v>6</v>
      </c>
      <c r="G61" s="14" t="s">
        <v>6</v>
      </c>
      <c r="I61" s="4"/>
      <c r="J61" s="1"/>
      <c r="K61" s="1"/>
      <c r="L61" s="1"/>
      <c r="M61" s="1"/>
      <c r="N61" s="1"/>
      <c r="O61" s="1"/>
      <c r="P61" s="1"/>
      <c r="Q61" s="1"/>
    </row>
    <row r="62" spans="1:17">
      <c r="A62" s="71">
        <v>0</v>
      </c>
      <c r="B62" s="71">
        <v>1</v>
      </c>
      <c r="C62" s="71">
        <v>2</v>
      </c>
      <c r="D62" s="71">
        <v>3</v>
      </c>
      <c r="E62" s="71">
        <v>4</v>
      </c>
      <c r="F62" s="71">
        <v>5</v>
      </c>
      <c r="G62" s="71" t="s">
        <v>7</v>
      </c>
      <c r="I62" s="4"/>
      <c r="J62" s="1"/>
      <c r="K62" s="1"/>
      <c r="L62" s="1"/>
      <c r="M62" s="1"/>
      <c r="N62" s="1"/>
      <c r="O62" s="1"/>
      <c r="P62" s="1"/>
      <c r="Q62" s="1"/>
    </row>
    <row r="63" spans="1:17" ht="22.5" customHeight="1">
      <c r="A63" s="52" t="s">
        <v>11</v>
      </c>
      <c r="B63" s="126" t="s">
        <v>139</v>
      </c>
      <c r="C63" s="52" t="s">
        <v>9</v>
      </c>
      <c r="D63" s="52" t="s">
        <v>8</v>
      </c>
      <c r="E63" s="52">
        <v>1</v>
      </c>
      <c r="F63" s="120"/>
      <c r="G63" s="121">
        <f t="shared" ref="G63:G66" si="1">E63*F63</f>
        <v>0</v>
      </c>
      <c r="I63" s="4"/>
      <c r="J63" s="1"/>
      <c r="K63" s="1"/>
      <c r="L63" s="1"/>
      <c r="M63" s="1"/>
      <c r="N63" s="1"/>
      <c r="O63" s="1"/>
      <c r="P63" s="1"/>
      <c r="Q63" s="1"/>
    </row>
    <row r="64" spans="1:17" ht="22.5" customHeight="1">
      <c r="A64" s="52" t="s">
        <v>12</v>
      </c>
      <c r="B64" s="126" t="s">
        <v>140</v>
      </c>
      <c r="C64" s="52" t="s">
        <v>9</v>
      </c>
      <c r="D64" s="52" t="s">
        <v>8</v>
      </c>
      <c r="E64" s="52">
        <v>1</v>
      </c>
      <c r="F64" s="120"/>
      <c r="G64" s="121">
        <f t="shared" si="1"/>
        <v>0</v>
      </c>
      <c r="I64" s="4"/>
      <c r="J64" s="1"/>
      <c r="K64" s="1"/>
      <c r="L64" s="1"/>
      <c r="M64" s="1"/>
      <c r="N64" s="1"/>
      <c r="O64" s="1"/>
      <c r="P64" s="1"/>
      <c r="Q64" s="1"/>
    </row>
    <row r="65" spans="1:17" ht="22.5" customHeight="1">
      <c r="A65" s="52" t="s">
        <v>55</v>
      </c>
      <c r="B65" s="127" t="s">
        <v>141</v>
      </c>
      <c r="C65" s="52" t="s">
        <v>9</v>
      </c>
      <c r="D65" s="52" t="s">
        <v>8</v>
      </c>
      <c r="E65" s="52">
        <v>1</v>
      </c>
      <c r="F65" s="120"/>
      <c r="G65" s="121">
        <f t="shared" si="1"/>
        <v>0</v>
      </c>
      <c r="I65" s="4"/>
      <c r="J65" s="1"/>
      <c r="K65" s="1"/>
      <c r="L65" s="1"/>
      <c r="M65" s="1"/>
      <c r="N65" s="1"/>
      <c r="O65" s="1"/>
      <c r="P65" s="1"/>
      <c r="Q65" s="1"/>
    </row>
    <row r="66" spans="1:17" ht="22.5" customHeight="1">
      <c r="A66" s="52" t="s">
        <v>54</v>
      </c>
      <c r="B66" s="126" t="s">
        <v>142</v>
      </c>
      <c r="C66" s="52" t="s">
        <v>9</v>
      </c>
      <c r="D66" s="52" t="s">
        <v>8</v>
      </c>
      <c r="E66" s="52">
        <v>1</v>
      </c>
      <c r="F66" s="120"/>
      <c r="G66" s="121">
        <f t="shared" si="1"/>
        <v>0</v>
      </c>
      <c r="I66" s="4"/>
      <c r="J66" s="1"/>
      <c r="K66" s="1"/>
      <c r="L66" s="1"/>
      <c r="M66" s="1"/>
      <c r="N66" s="1"/>
      <c r="O66" s="1"/>
      <c r="P66" s="1"/>
      <c r="Q66" s="1"/>
    </row>
    <row r="67" spans="1:17">
      <c r="A67" s="122"/>
      <c r="B67" s="122"/>
      <c r="C67" s="123"/>
      <c r="D67" s="162" t="s">
        <v>143</v>
      </c>
      <c r="E67" s="162"/>
      <c r="F67" s="162"/>
      <c r="G67" s="131">
        <f>SUM(G63:G66)</f>
        <v>0</v>
      </c>
      <c r="I67" s="4"/>
      <c r="J67" s="1"/>
      <c r="K67" s="1"/>
      <c r="L67" s="1"/>
      <c r="M67" s="1"/>
      <c r="N67" s="1"/>
      <c r="O67" s="1"/>
      <c r="P67" s="1"/>
      <c r="Q67" s="1"/>
    </row>
    <row r="68" spans="1:17" ht="26.25" customHeight="1">
      <c r="G68" s="1"/>
      <c r="I68" s="4"/>
      <c r="J68" s="1"/>
      <c r="K68" s="1"/>
      <c r="L68" s="1"/>
      <c r="M68" s="1"/>
      <c r="N68" s="1"/>
      <c r="O68" s="1"/>
      <c r="P68" s="1"/>
      <c r="Q68" s="1"/>
    </row>
    <row r="69" spans="1:17" ht="22.5" customHeight="1">
      <c r="A69" s="35" t="s">
        <v>244</v>
      </c>
      <c r="G69" s="1"/>
      <c r="I69" s="4"/>
      <c r="J69" s="1"/>
      <c r="K69" s="1"/>
      <c r="L69" s="1"/>
      <c r="M69" s="1"/>
      <c r="N69" s="1"/>
      <c r="O69" s="1"/>
      <c r="P69" s="1"/>
      <c r="Q69" s="1"/>
    </row>
    <row r="70" spans="1:17" ht="22.5">
      <c r="A70" s="155" t="s">
        <v>133</v>
      </c>
      <c r="B70" s="155" t="s">
        <v>134</v>
      </c>
      <c r="C70" s="14" t="s">
        <v>10</v>
      </c>
      <c r="D70" s="155" t="s">
        <v>2</v>
      </c>
      <c r="E70" s="155" t="s">
        <v>135</v>
      </c>
      <c r="F70" s="14" t="s">
        <v>3</v>
      </c>
      <c r="G70" s="14" t="s">
        <v>4</v>
      </c>
      <c r="I70" s="4"/>
      <c r="J70" s="1"/>
      <c r="K70" s="1"/>
      <c r="L70" s="1"/>
      <c r="M70" s="1"/>
      <c r="N70" s="1"/>
      <c r="O70" s="1"/>
      <c r="P70" s="1"/>
      <c r="Q70" s="1"/>
    </row>
    <row r="71" spans="1:17">
      <c r="A71" s="155"/>
      <c r="B71" s="155"/>
      <c r="C71" s="14" t="s">
        <v>5</v>
      </c>
      <c r="D71" s="155"/>
      <c r="E71" s="155"/>
      <c r="F71" s="14" t="s">
        <v>6</v>
      </c>
      <c r="G71" s="14" t="s">
        <v>6</v>
      </c>
      <c r="I71" s="4"/>
      <c r="J71" s="1"/>
      <c r="K71" s="1"/>
      <c r="L71" s="1"/>
      <c r="M71" s="1"/>
      <c r="N71" s="1"/>
      <c r="O71" s="1"/>
      <c r="P71" s="1"/>
      <c r="Q71" s="1"/>
    </row>
    <row r="72" spans="1:17">
      <c r="A72" s="16">
        <v>0</v>
      </c>
      <c r="B72" s="16">
        <v>1</v>
      </c>
      <c r="C72" s="16">
        <v>2</v>
      </c>
      <c r="D72" s="16">
        <v>3</v>
      </c>
      <c r="E72" s="16">
        <v>4</v>
      </c>
      <c r="F72" s="16">
        <v>5</v>
      </c>
      <c r="G72" s="16" t="s">
        <v>7</v>
      </c>
      <c r="I72" s="4"/>
      <c r="J72" s="1"/>
      <c r="K72" s="1"/>
      <c r="L72" s="1"/>
      <c r="M72" s="1"/>
      <c r="N72" s="1"/>
      <c r="O72" s="1"/>
      <c r="P72" s="1"/>
      <c r="Q72" s="1"/>
    </row>
    <row r="73" spans="1:17" ht="22.5" customHeight="1">
      <c r="A73" s="37" t="s">
        <v>11</v>
      </c>
      <c r="B73" s="126" t="s">
        <v>139</v>
      </c>
      <c r="C73" s="37" t="s">
        <v>9</v>
      </c>
      <c r="D73" s="37" t="s">
        <v>8</v>
      </c>
      <c r="E73" s="37">
        <v>1</v>
      </c>
      <c r="F73" s="47"/>
      <c r="G73" s="22">
        <f t="shared" ref="G73:G76" si="2">E73*F73</f>
        <v>0</v>
      </c>
      <c r="I73" s="4"/>
      <c r="J73" s="1"/>
      <c r="K73" s="1"/>
      <c r="L73" s="1"/>
      <c r="M73" s="1"/>
      <c r="N73" s="1"/>
      <c r="O73" s="1"/>
      <c r="P73" s="1"/>
      <c r="Q73" s="1"/>
    </row>
    <row r="74" spans="1:17" ht="22.5" customHeight="1">
      <c r="A74" s="37" t="s">
        <v>12</v>
      </c>
      <c r="B74" s="126" t="s">
        <v>140</v>
      </c>
      <c r="C74" s="37" t="s">
        <v>9</v>
      </c>
      <c r="D74" s="37" t="s">
        <v>8</v>
      </c>
      <c r="E74" s="37">
        <v>1</v>
      </c>
      <c r="F74" s="47"/>
      <c r="G74" s="22">
        <f t="shared" si="2"/>
        <v>0</v>
      </c>
      <c r="I74" s="4"/>
      <c r="J74" s="1"/>
      <c r="K74" s="1"/>
      <c r="L74" s="1"/>
      <c r="M74" s="1"/>
      <c r="N74" s="1"/>
      <c r="O74" s="1"/>
      <c r="P74" s="1"/>
      <c r="Q74" s="1"/>
    </row>
    <row r="75" spans="1:17" ht="22.5" customHeight="1">
      <c r="A75" s="37" t="s">
        <v>55</v>
      </c>
      <c r="B75" s="127" t="s">
        <v>141</v>
      </c>
      <c r="C75" s="37" t="s">
        <v>9</v>
      </c>
      <c r="D75" s="37" t="s">
        <v>8</v>
      </c>
      <c r="E75" s="37">
        <v>1</v>
      </c>
      <c r="F75" s="47"/>
      <c r="G75" s="22">
        <f t="shared" si="2"/>
        <v>0</v>
      </c>
      <c r="I75" s="4"/>
      <c r="J75" s="1"/>
      <c r="K75" s="1"/>
      <c r="L75" s="1"/>
      <c r="M75" s="1"/>
      <c r="N75" s="1"/>
      <c r="O75" s="1"/>
      <c r="P75" s="1"/>
      <c r="Q75" s="1"/>
    </row>
    <row r="76" spans="1:17" ht="22.5" customHeight="1">
      <c r="A76" s="37" t="s">
        <v>54</v>
      </c>
      <c r="B76" s="126" t="s">
        <v>142</v>
      </c>
      <c r="C76" s="37" t="s">
        <v>9</v>
      </c>
      <c r="D76" s="37" t="s">
        <v>8</v>
      </c>
      <c r="E76" s="37">
        <v>1</v>
      </c>
      <c r="F76" s="47"/>
      <c r="G76" s="22">
        <f t="shared" si="2"/>
        <v>0</v>
      </c>
      <c r="I76" s="4"/>
      <c r="J76" s="1"/>
      <c r="K76" s="1"/>
      <c r="L76" s="1"/>
      <c r="M76" s="1"/>
      <c r="N76" s="1"/>
      <c r="O76" s="1"/>
      <c r="P76" s="1"/>
      <c r="Q76" s="1"/>
    </row>
    <row r="77" spans="1:17">
      <c r="A77" s="44"/>
      <c r="B77" s="44"/>
      <c r="C77" s="45"/>
      <c r="D77" s="156" t="s">
        <v>144</v>
      </c>
      <c r="E77" s="156"/>
      <c r="F77" s="156"/>
      <c r="G77" s="138">
        <f>SUM(G73:G76)</f>
        <v>0</v>
      </c>
      <c r="I77" s="4"/>
      <c r="J77" s="1"/>
      <c r="K77" s="1"/>
      <c r="L77" s="1"/>
      <c r="M77" s="1"/>
      <c r="N77" s="1"/>
      <c r="O77" s="1"/>
      <c r="P77" s="1"/>
      <c r="Q77" s="1"/>
    </row>
    <row r="78" spans="1:17">
      <c r="G78" s="1"/>
      <c r="I78" s="4"/>
      <c r="J78" s="1"/>
      <c r="K78" s="1"/>
      <c r="L78" s="1"/>
      <c r="M78" s="1"/>
      <c r="N78" s="1"/>
      <c r="O78" s="1"/>
      <c r="P78" s="1"/>
      <c r="Q78" s="1"/>
    </row>
    <row r="79" spans="1:17" ht="22.5" customHeight="1">
      <c r="A79" s="35" t="s">
        <v>245</v>
      </c>
      <c r="G79" s="1"/>
      <c r="I79" s="4"/>
      <c r="J79" s="1"/>
      <c r="K79" s="1"/>
      <c r="L79" s="1"/>
      <c r="M79" s="1"/>
      <c r="N79" s="1"/>
      <c r="O79" s="1"/>
      <c r="P79" s="1"/>
      <c r="Q79" s="1"/>
    </row>
    <row r="80" spans="1:17" ht="22.5">
      <c r="A80" s="155" t="s">
        <v>133</v>
      </c>
      <c r="B80" s="155" t="s">
        <v>134</v>
      </c>
      <c r="C80" s="14" t="s">
        <v>10</v>
      </c>
      <c r="D80" s="155" t="s">
        <v>2</v>
      </c>
      <c r="E80" s="155" t="s">
        <v>135</v>
      </c>
      <c r="F80" s="14" t="s">
        <v>3</v>
      </c>
      <c r="G80" s="14" t="s">
        <v>4</v>
      </c>
      <c r="I80" s="4"/>
      <c r="J80" s="1"/>
      <c r="K80" s="1"/>
      <c r="L80" s="1"/>
      <c r="M80" s="1"/>
      <c r="N80" s="1"/>
      <c r="O80" s="1"/>
      <c r="P80" s="1"/>
      <c r="Q80" s="1"/>
    </row>
    <row r="81" spans="1:17">
      <c r="A81" s="155"/>
      <c r="B81" s="155"/>
      <c r="C81" s="14" t="s">
        <v>5</v>
      </c>
      <c r="D81" s="155"/>
      <c r="E81" s="155"/>
      <c r="F81" s="14" t="s">
        <v>6</v>
      </c>
      <c r="G81" s="14" t="s">
        <v>6</v>
      </c>
      <c r="I81" s="4"/>
      <c r="J81" s="1"/>
      <c r="K81" s="1"/>
      <c r="L81" s="1"/>
      <c r="M81" s="1"/>
      <c r="N81" s="1"/>
      <c r="O81" s="1"/>
      <c r="P81" s="1"/>
      <c r="Q81" s="1"/>
    </row>
    <row r="82" spans="1:17">
      <c r="A82" s="16">
        <v>0</v>
      </c>
      <c r="B82" s="16">
        <v>1</v>
      </c>
      <c r="C82" s="16">
        <v>2</v>
      </c>
      <c r="D82" s="16">
        <v>3</v>
      </c>
      <c r="E82" s="16">
        <v>4</v>
      </c>
      <c r="F82" s="16">
        <v>5</v>
      </c>
      <c r="G82" s="16" t="s">
        <v>7</v>
      </c>
      <c r="I82" s="4"/>
      <c r="J82" s="1"/>
      <c r="K82" s="1"/>
      <c r="L82" s="1"/>
      <c r="M82" s="1"/>
      <c r="N82" s="1"/>
      <c r="O82" s="1"/>
      <c r="P82" s="1"/>
      <c r="Q82" s="1"/>
    </row>
    <row r="83" spans="1:17" ht="21.95" customHeight="1">
      <c r="A83" s="37" t="s">
        <v>11</v>
      </c>
      <c r="B83" s="12" t="s">
        <v>145</v>
      </c>
      <c r="C83" s="37" t="s">
        <v>249</v>
      </c>
      <c r="D83" s="37" t="s">
        <v>8</v>
      </c>
      <c r="E83" s="37">
        <v>1</v>
      </c>
      <c r="F83" s="47"/>
      <c r="G83" s="22">
        <f t="shared" ref="G83:G84" si="3">E83*F83</f>
        <v>0</v>
      </c>
      <c r="I83" s="4"/>
      <c r="J83" s="1"/>
      <c r="K83" s="1"/>
      <c r="L83" s="1"/>
      <c r="M83" s="1"/>
      <c r="N83" s="1"/>
      <c r="O83" s="1"/>
      <c r="P83" s="1"/>
      <c r="Q83" s="1"/>
    </row>
    <row r="84" spans="1:17" ht="22.5" customHeight="1">
      <c r="A84" s="37" t="s">
        <v>12</v>
      </c>
      <c r="B84" s="12" t="s">
        <v>146</v>
      </c>
      <c r="C84" s="37" t="s">
        <v>9</v>
      </c>
      <c r="D84" s="37" t="s">
        <v>8</v>
      </c>
      <c r="E84" s="37">
        <v>1</v>
      </c>
      <c r="F84" s="47"/>
      <c r="G84" s="22">
        <f t="shared" si="3"/>
        <v>0</v>
      </c>
      <c r="I84" s="4"/>
      <c r="J84" s="1"/>
      <c r="K84" s="1"/>
      <c r="L84" s="1"/>
      <c r="M84" s="1"/>
      <c r="N84" s="1"/>
      <c r="O84" s="1"/>
      <c r="P84" s="1"/>
      <c r="Q84" s="1"/>
    </row>
    <row r="85" spans="1:17">
      <c r="A85" s="44"/>
      <c r="B85" s="44"/>
      <c r="C85" s="45"/>
      <c r="D85" s="156" t="s">
        <v>147</v>
      </c>
      <c r="E85" s="156"/>
      <c r="F85" s="156"/>
      <c r="G85" s="138">
        <f>SUM(G83:G84)</f>
        <v>0</v>
      </c>
      <c r="I85" s="4"/>
      <c r="J85" s="1"/>
      <c r="K85" s="1"/>
      <c r="L85" s="1"/>
      <c r="M85" s="1"/>
      <c r="N85" s="1"/>
      <c r="O85" s="1"/>
      <c r="P85" s="1"/>
      <c r="Q85" s="1"/>
    </row>
    <row r="86" spans="1:17" ht="8.25" customHeight="1">
      <c r="G86" s="1"/>
      <c r="I86" s="4"/>
      <c r="J86" s="1"/>
      <c r="K86" s="1"/>
      <c r="L86" s="1"/>
      <c r="M86" s="1"/>
      <c r="N86" s="1"/>
      <c r="O86" s="1"/>
      <c r="P86" s="1"/>
      <c r="Q86" s="1"/>
    </row>
    <row r="87" spans="1:17" ht="22.5" customHeight="1">
      <c r="A87" s="35" t="s">
        <v>246</v>
      </c>
      <c r="G87" s="1"/>
      <c r="I87" s="4"/>
      <c r="J87" s="1"/>
      <c r="K87" s="1"/>
      <c r="L87" s="1"/>
      <c r="M87" s="1"/>
      <c r="N87" s="1"/>
      <c r="O87" s="1"/>
      <c r="P87" s="1"/>
      <c r="Q87" s="1"/>
    </row>
    <row r="88" spans="1:17" ht="22.5">
      <c r="A88" s="155" t="s">
        <v>18</v>
      </c>
      <c r="B88" s="155" t="s">
        <v>134</v>
      </c>
      <c r="C88" s="14" t="s">
        <v>10</v>
      </c>
      <c r="D88" s="155" t="s">
        <v>2</v>
      </c>
      <c r="E88" s="155" t="s">
        <v>135</v>
      </c>
      <c r="F88" s="14" t="s">
        <v>3</v>
      </c>
      <c r="G88" s="14" t="s">
        <v>4</v>
      </c>
      <c r="I88" s="4"/>
      <c r="J88" s="1"/>
      <c r="K88" s="1"/>
      <c r="L88" s="1"/>
      <c r="M88" s="1"/>
      <c r="N88" s="1"/>
      <c r="O88" s="1"/>
      <c r="P88" s="1"/>
      <c r="Q88" s="1"/>
    </row>
    <row r="89" spans="1:17">
      <c r="A89" s="155"/>
      <c r="B89" s="155"/>
      <c r="C89" s="14" t="s">
        <v>5</v>
      </c>
      <c r="D89" s="155"/>
      <c r="E89" s="155"/>
      <c r="F89" s="14" t="s">
        <v>6</v>
      </c>
      <c r="G89" s="14" t="s">
        <v>6</v>
      </c>
      <c r="I89" s="4"/>
      <c r="J89" s="1"/>
      <c r="K89" s="1"/>
      <c r="L89" s="1"/>
      <c r="M89" s="1"/>
      <c r="N89" s="1"/>
      <c r="O89" s="1"/>
      <c r="P89" s="1"/>
      <c r="Q89" s="1"/>
    </row>
    <row r="90" spans="1:17">
      <c r="A90" s="16">
        <v>0</v>
      </c>
      <c r="B90" s="16">
        <v>1</v>
      </c>
      <c r="C90" s="16">
        <v>2</v>
      </c>
      <c r="D90" s="16">
        <v>3</v>
      </c>
      <c r="E90" s="16">
        <v>4</v>
      </c>
      <c r="F90" s="16">
        <v>5</v>
      </c>
      <c r="G90" s="16" t="s">
        <v>7</v>
      </c>
      <c r="I90" s="4"/>
      <c r="J90" s="1"/>
      <c r="K90" s="1"/>
      <c r="L90" s="1"/>
      <c r="M90" s="1"/>
      <c r="N90" s="1"/>
      <c r="O90" s="1"/>
      <c r="P90" s="1"/>
      <c r="Q90" s="1"/>
    </row>
    <row r="91" spans="1:17" ht="22.5">
      <c r="A91" s="37" t="s">
        <v>11</v>
      </c>
      <c r="B91" s="12" t="s">
        <v>148</v>
      </c>
      <c r="C91" s="37" t="s">
        <v>9</v>
      </c>
      <c r="D91" s="37" t="s">
        <v>8</v>
      </c>
      <c r="E91" s="37">
        <v>1</v>
      </c>
      <c r="F91" s="22"/>
      <c r="G91" s="22">
        <f t="shared" ref="G91" si="4">E91*F91</f>
        <v>0</v>
      </c>
      <c r="I91" s="4"/>
      <c r="J91" s="1"/>
      <c r="K91" s="1"/>
      <c r="L91" s="1"/>
      <c r="M91" s="1"/>
      <c r="N91" s="1"/>
      <c r="O91" s="1"/>
      <c r="P91" s="1"/>
      <c r="Q91" s="1"/>
    </row>
    <row r="92" spans="1:17" ht="22.5">
      <c r="A92" s="37" t="s">
        <v>12</v>
      </c>
      <c r="B92" s="12" t="s">
        <v>149</v>
      </c>
      <c r="C92" s="37" t="s">
        <v>9</v>
      </c>
      <c r="D92" s="37" t="s">
        <v>8</v>
      </c>
      <c r="E92" s="37">
        <v>1</v>
      </c>
      <c r="F92" s="22"/>
      <c r="G92" s="22">
        <f t="shared" ref="G92" si="5">E92*F92</f>
        <v>0</v>
      </c>
      <c r="I92" s="4"/>
      <c r="J92" s="1"/>
      <c r="K92" s="1"/>
      <c r="L92" s="1"/>
      <c r="M92" s="1"/>
      <c r="N92" s="1"/>
      <c r="O92" s="1"/>
      <c r="P92" s="1"/>
      <c r="Q92" s="1"/>
    </row>
    <row r="93" spans="1:17">
      <c r="A93" s="33"/>
      <c r="B93" s="33"/>
      <c r="C93" s="45"/>
      <c r="D93" s="156" t="s">
        <v>150</v>
      </c>
      <c r="E93" s="156"/>
      <c r="F93" s="156"/>
      <c r="G93" s="138">
        <f>SUM(G91:G92)</f>
        <v>0</v>
      </c>
      <c r="I93" s="4"/>
      <c r="J93" s="1"/>
      <c r="K93" s="1"/>
      <c r="L93" s="1"/>
      <c r="M93" s="1"/>
      <c r="N93" s="1"/>
      <c r="O93" s="1"/>
      <c r="P93" s="1"/>
      <c r="Q93" s="1"/>
    </row>
    <row r="94" spans="1:17" ht="21.75" customHeight="1">
      <c r="G94" s="1"/>
      <c r="I94" s="4"/>
      <c r="J94" s="1"/>
      <c r="K94" s="1"/>
      <c r="L94" s="1"/>
      <c r="M94" s="1"/>
      <c r="N94" s="1"/>
      <c r="O94" s="1"/>
      <c r="P94" s="1"/>
      <c r="Q94" s="1"/>
    </row>
    <row r="95" spans="1:17" ht="22.5" customHeight="1">
      <c r="A95" s="35" t="s">
        <v>247</v>
      </c>
      <c r="G95" s="1"/>
      <c r="I95" s="4"/>
      <c r="J95" s="1"/>
      <c r="K95" s="1"/>
      <c r="L95" s="1"/>
      <c r="M95" s="1"/>
      <c r="N95" s="1"/>
      <c r="O95" s="1"/>
      <c r="P95" s="1"/>
      <c r="Q95" s="1"/>
    </row>
    <row r="96" spans="1:17" ht="22.5">
      <c r="A96" s="155" t="s">
        <v>133</v>
      </c>
      <c r="B96" s="155" t="s">
        <v>134</v>
      </c>
      <c r="C96" s="14" t="s">
        <v>10</v>
      </c>
      <c r="D96" s="155" t="s">
        <v>2</v>
      </c>
      <c r="E96" s="155" t="s">
        <v>135</v>
      </c>
      <c r="F96" s="14" t="s">
        <v>3</v>
      </c>
      <c r="G96" s="14" t="s">
        <v>4</v>
      </c>
      <c r="I96" s="4"/>
      <c r="J96" s="1"/>
      <c r="K96" s="1"/>
      <c r="L96" s="1"/>
      <c r="M96" s="1"/>
      <c r="N96" s="1"/>
      <c r="O96" s="1"/>
      <c r="P96" s="1"/>
      <c r="Q96" s="1"/>
    </row>
    <row r="97" spans="1:17">
      <c r="A97" s="155"/>
      <c r="B97" s="155"/>
      <c r="C97" s="14" t="s">
        <v>5</v>
      </c>
      <c r="D97" s="155"/>
      <c r="E97" s="155"/>
      <c r="F97" s="14" t="s">
        <v>6</v>
      </c>
      <c r="G97" s="14" t="s">
        <v>6</v>
      </c>
      <c r="I97" s="4"/>
      <c r="J97" s="1"/>
      <c r="K97" s="1"/>
      <c r="L97" s="1"/>
      <c r="M97" s="1"/>
      <c r="N97" s="1"/>
      <c r="O97" s="1"/>
      <c r="P97" s="1"/>
      <c r="Q97" s="1"/>
    </row>
    <row r="98" spans="1:17">
      <c r="A98" s="16">
        <v>0</v>
      </c>
      <c r="B98" s="16">
        <v>1</v>
      </c>
      <c r="C98" s="16">
        <v>2</v>
      </c>
      <c r="D98" s="16">
        <v>3</v>
      </c>
      <c r="E98" s="16">
        <v>4</v>
      </c>
      <c r="F98" s="16">
        <v>5</v>
      </c>
      <c r="G98" s="16" t="s">
        <v>7</v>
      </c>
      <c r="I98" s="4" t="s">
        <v>151</v>
      </c>
      <c r="J98" s="4"/>
      <c r="K98" s="4"/>
      <c r="L98" s="4"/>
      <c r="M98" s="1"/>
      <c r="N98" s="1"/>
      <c r="O98" s="1"/>
      <c r="P98" s="1"/>
      <c r="Q98" s="1"/>
    </row>
    <row r="99" spans="1:17" ht="22.5" customHeight="1">
      <c r="A99" s="37" t="s">
        <v>11</v>
      </c>
      <c r="B99" s="128" t="s">
        <v>152</v>
      </c>
      <c r="C99" s="37" t="s">
        <v>9</v>
      </c>
      <c r="D99" s="37" t="s">
        <v>8</v>
      </c>
      <c r="E99" s="37">
        <v>1</v>
      </c>
      <c r="F99" s="22">
        <f t="shared" ref="F99:F101" si="6">L99</f>
        <v>0</v>
      </c>
      <c r="G99" s="22">
        <f t="shared" ref="G99:G101" si="7">E99*F99</f>
        <v>0</v>
      </c>
      <c r="I99" s="4">
        <v>30</v>
      </c>
      <c r="J99" s="23"/>
      <c r="K99" s="5"/>
      <c r="L99" s="5"/>
      <c r="M99" s="1"/>
      <c r="N99" s="1"/>
      <c r="O99" s="1"/>
      <c r="P99" s="1"/>
      <c r="Q99" s="1"/>
    </row>
    <row r="100" spans="1:17" ht="22.5" customHeight="1">
      <c r="A100" s="37" t="s">
        <v>12</v>
      </c>
      <c r="B100" s="128" t="s">
        <v>153</v>
      </c>
      <c r="C100" s="37" t="s">
        <v>9</v>
      </c>
      <c r="D100" s="37" t="s">
        <v>8</v>
      </c>
      <c r="E100" s="37">
        <v>1</v>
      </c>
      <c r="F100" s="22">
        <f t="shared" si="6"/>
        <v>0</v>
      </c>
      <c r="G100" s="22">
        <f t="shared" si="7"/>
        <v>0</v>
      </c>
      <c r="I100" s="4">
        <v>25</v>
      </c>
      <c r="J100" s="23"/>
      <c r="K100" s="5"/>
      <c r="L100" s="5"/>
      <c r="M100" s="1"/>
      <c r="N100" s="1"/>
      <c r="O100" s="1"/>
      <c r="P100" s="1"/>
      <c r="Q100" s="1"/>
    </row>
    <row r="101" spans="1:17" ht="22.5" customHeight="1">
      <c r="A101" s="37" t="s">
        <v>54</v>
      </c>
      <c r="B101" s="128" t="s">
        <v>154</v>
      </c>
      <c r="C101" s="37" t="s">
        <v>9</v>
      </c>
      <c r="D101" s="37" t="s">
        <v>8</v>
      </c>
      <c r="E101" s="37">
        <v>1</v>
      </c>
      <c r="F101" s="22">
        <f t="shared" si="6"/>
        <v>0</v>
      </c>
      <c r="G101" s="22">
        <f t="shared" si="7"/>
        <v>0</v>
      </c>
      <c r="I101" s="4">
        <v>30</v>
      </c>
      <c r="J101" s="23"/>
      <c r="K101" s="5"/>
      <c r="L101" s="5"/>
      <c r="M101" s="1"/>
      <c r="N101" s="1"/>
      <c r="O101" s="1"/>
      <c r="P101" s="1"/>
      <c r="Q101" s="1"/>
    </row>
    <row r="102" spans="1:17">
      <c r="A102" s="44"/>
      <c r="B102" s="44"/>
      <c r="C102" s="45"/>
      <c r="D102" s="156" t="s">
        <v>155</v>
      </c>
      <c r="E102" s="156"/>
      <c r="F102" s="156"/>
      <c r="G102" s="138">
        <f>SUM(G99:G101)</f>
        <v>0</v>
      </c>
      <c r="I102" s="4"/>
      <c r="J102" s="1"/>
      <c r="K102" s="1"/>
      <c r="L102" s="1"/>
      <c r="M102" s="1"/>
      <c r="N102" s="1"/>
      <c r="O102" s="1"/>
      <c r="P102" s="1"/>
      <c r="Q102" s="1"/>
    </row>
    <row r="103" spans="1:17">
      <c r="G103" s="1"/>
      <c r="I103" s="4"/>
      <c r="J103" s="1"/>
      <c r="K103" s="1"/>
      <c r="L103" s="1"/>
      <c r="M103" s="1"/>
      <c r="N103" s="1"/>
      <c r="O103" s="1"/>
      <c r="P103" s="1"/>
      <c r="Q103" s="1"/>
    </row>
    <row r="104" spans="1:17" ht="22.5" customHeight="1">
      <c r="A104" s="35" t="s">
        <v>248</v>
      </c>
      <c r="G104" s="1"/>
      <c r="I104" s="4"/>
      <c r="J104" s="1"/>
      <c r="K104" s="1"/>
      <c r="L104" s="1"/>
      <c r="M104" s="1"/>
      <c r="N104" s="1"/>
      <c r="O104" s="1"/>
      <c r="P104" s="1"/>
      <c r="Q104" s="1"/>
    </row>
    <row r="105" spans="1:17" ht="22.5">
      <c r="A105" s="155" t="s">
        <v>133</v>
      </c>
      <c r="B105" s="155" t="s">
        <v>134</v>
      </c>
      <c r="C105" s="14" t="s">
        <v>10</v>
      </c>
      <c r="D105" s="155" t="s">
        <v>2</v>
      </c>
      <c r="E105" s="155" t="s">
        <v>135</v>
      </c>
      <c r="F105" s="14" t="s">
        <v>3</v>
      </c>
      <c r="G105" s="14" t="s">
        <v>4</v>
      </c>
      <c r="I105" s="4"/>
      <c r="J105" s="1"/>
      <c r="K105" s="1"/>
      <c r="L105" s="1"/>
      <c r="M105" s="1"/>
      <c r="N105" s="1"/>
      <c r="O105" s="1"/>
      <c r="P105" s="1"/>
      <c r="Q105" s="1"/>
    </row>
    <row r="106" spans="1:17">
      <c r="A106" s="155"/>
      <c r="B106" s="155"/>
      <c r="C106" s="14" t="s">
        <v>5</v>
      </c>
      <c r="D106" s="155"/>
      <c r="E106" s="155"/>
      <c r="F106" s="14" t="s">
        <v>6</v>
      </c>
      <c r="G106" s="14" t="s">
        <v>6</v>
      </c>
      <c r="I106" s="4"/>
      <c r="J106" s="1"/>
      <c r="K106" s="1"/>
      <c r="L106" s="1"/>
      <c r="M106" s="1"/>
      <c r="N106" s="1"/>
      <c r="O106" s="1"/>
      <c r="P106" s="1"/>
      <c r="Q106" s="1"/>
    </row>
    <row r="107" spans="1:17">
      <c r="A107" s="16">
        <v>0</v>
      </c>
      <c r="B107" s="16">
        <v>1</v>
      </c>
      <c r="C107" s="16">
        <v>2</v>
      </c>
      <c r="D107" s="16">
        <v>3</v>
      </c>
      <c r="E107" s="16">
        <v>4</v>
      </c>
      <c r="F107" s="16">
        <v>5</v>
      </c>
      <c r="G107" s="16" t="s">
        <v>7</v>
      </c>
      <c r="I107" s="4" t="s">
        <v>151</v>
      </c>
      <c r="J107" s="4"/>
      <c r="K107" s="4"/>
      <c r="L107" s="4"/>
      <c r="M107" s="1"/>
      <c r="N107" s="1"/>
      <c r="O107" s="1"/>
      <c r="P107" s="1"/>
      <c r="Q107" s="1"/>
    </row>
    <row r="108" spans="1:17" ht="22.5" customHeight="1">
      <c r="A108" s="37" t="s">
        <v>11</v>
      </c>
      <c r="B108" s="128" t="s">
        <v>156</v>
      </c>
      <c r="C108" s="37" t="s">
        <v>9</v>
      </c>
      <c r="D108" s="37" t="s">
        <v>8</v>
      </c>
      <c r="E108" s="37">
        <v>1</v>
      </c>
      <c r="F108" s="22">
        <f t="shared" ref="F108:F112" si="8">L108</f>
        <v>0</v>
      </c>
      <c r="G108" s="22">
        <f>E108*F108</f>
        <v>0</v>
      </c>
      <c r="I108" s="4">
        <v>40</v>
      </c>
      <c r="J108" s="23"/>
      <c r="K108" s="5"/>
      <c r="L108" s="5"/>
      <c r="M108" s="1"/>
      <c r="N108" s="1"/>
      <c r="O108" s="1"/>
      <c r="P108" s="1"/>
      <c r="Q108" s="1"/>
    </row>
    <row r="109" spans="1:17" ht="22.5" customHeight="1">
      <c r="A109" s="37" t="s">
        <v>12</v>
      </c>
      <c r="B109" s="128" t="s">
        <v>157</v>
      </c>
      <c r="C109" s="37" t="s">
        <v>9</v>
      </c>
      <c r="D109" s="37" t="s">
        <v>8</v>
      </c>
      <c r="E109" s="37">
        <v>1</v>
      </c>
      <c r="F109" s="22">
        <f t="shared" si="8"/>
        <v>0</v>
      </c>
      <c r="G109" s="22">
        <f>E109*F109</f>
        <v>0</v>
      </c>
      <c r="I109" s="4">
        <v>50</v>
      </c>
      <c r="J109" s="23"/>
      <c r="K109" s="5"/>
      <c r="L109" s="5"/>
      <c r="M109" s="1"/>
      <c r="N109" s="1"/>
      <c r="O109" s="1"/>
      <c r="P109" s="1"/>
      <c r="Q109" s="1"/>
    </row>
    <row r="110" spans="1:17" ht="22.5" customHeight="1">
      <c r="A110" s="37" t="s">
        <v>54</v>
      </c>
      <c r="B110" s="128" t="s">
        <v>158</v>
      </c>
      <c r="C110" s="37" t="s">
        <v>9</v>
      </c>
      <c r="D110" s="37" t="s">
        <v>8</v>
      </c>
      <c r="E110" s="37">
        <v>1</v>
      </c>
      <c r="F110" s="22">
        <f t="shared" si="8"/>
        <v>0</v>
      </c>
      <c r="G110" s="22">
        <f t="shared" ref="G110:G112" si="9">E110*F110</f>
        <v>0</v>
      </c>
      <c r="I110" s="4">
        <v>40</v>
      </c>
      <c r="J110" s="23"/>
      <c r="K110" s="5"/>
      <c r="L110" s="5"/>
      <c r="M110" s="1"/>
      <c r="N110" s="1"/>
      <c r="O110" s="1"/>
      <c r="P110" s="1"/>
      <c r="Q110" s="1"/>
    </row>
    <row r="111" spans="1:17" ht="22.5" customHeight="1">
      <c r="A111" s="37" t="s">
        <v>55</v>
      </c>
      <c r="B111" s="128" t="s">
        <v>159</v>
      </c>
      <c r="C111" s="37" t="s">
        <v>9</v>
      </c>
      <c r="D111" s="37" t="s">
        <v>8</v>
      </c>
      <c r="E111" s="37">
        <v>1</v>
      </c>
      <c r="F111" s="22">
        <f t="shared" si="8"/>
        <v>0</v>
      </c>
      <c r="G111" s="22">
        <f t="shared" si="9"/>
        <v>0</v>
      </c>
      <c r="I111" s="4">
        <v>40</v>
      </c>
      <c r="J111" s="23"/>
      <c r="K111" s="5"/>
      <c r="L111" s="5"/>
      <c r="M111" s="1"/>
      <c r="N111" s="1"/>
      <c r="O111" s="1"/>
      <c r="P111" s="1"/>
      <c r="Q111" s="1"/>
    </row>
    <row r="112" spans="1:17" ht="22.5" customHeight="1">
      <c r="A112" s="37" t="s">
        <v>56</v>
      </c>
      <c r="B112" s="128" t="s">
        <v>160</v>
      </c>
      <c r="C112" s="37" t="s">
        <v>9</v>
      </c>
      <c r="D112" s="37" t="s">
        <v>8</v>
      </c>
      <c r="E112" s="37">
        <v>1</v>
      </c>
      <c r="F112" s="22">
        <f t="shared" si="8"/>
        <v>0</v>
      </c>
      <c r="G112" s="22">
        <f t="shared" si="9"/>
        <v>0</v>
      </c>
      <c r="I112" s="4">
        <v>50</v>
      </c>
      <c r="J112" s="23"/>
      <c r="K112" s="5"/>
      <c r="L112" s="5"/>
      <c r="M112" s="1"/>
      <c r="N112" s="1"/>
      <c r="O112" s="1"/>
      <c r="P112" s="1"/>
      <c r="Q112" s="1"/>
    </row>
    <row r="113" spans="1:17">
      <c r="A113" s="44"/>
      <c r="B113" s="44"/>
      <c r="C113" s="45"/>
      <c r="D113" s="156" t="s">
        <v>259</v>
      </c>
      <c r="E113" s="156"/>
      <c r="F113" s="156"/>
      <c r="G113" s="138">
        <f>SUM(G108:G112)</f>
        <v>0</v>
      </c>
      <c r="I113" s="4"/>
      <c r="J113" s="1"/>
      <c r="K113" s="1"/>
      <c r="L113" s="1"/>
      <c r="M113" s="1"/>
      <c r="N113" s="1"/>
      <c r="O113" s="1"/>
      <c r="P113" s="1"/>
      <c r="Q113" s="1"/>
    </row>
    <row r="115" spans="1:17">
      <c r="A115" s="35" t="s">
        <v>262</v>
      </c>
      <c r="G115" s="1"/>
    </row>
    <row r="116" spans="1:17" ht="22.5">
      <c r="A116" s="155" t="s">
        <v>133</v>
      </c>
      <c r="B116" s="155" t="s">
        <v>134</v>
      </c>
      <c r="C116" s="143" t="s">
        <v>10</v>
      </c>
      <c r="D116" s="155" t="s">
        <v>2</v>
      </c>
      <c r="E116" s="155" t="s">
        <v>135</v>
      </c>
      <c r="F116" s="143" t="s">
        <v>3</v>
      </c>
      <c r="G116" s="143" t="s">
        <v>4</v>
      </c>
    </row>
    <row r="117" spans="1:17">
      <c r="A117" s="155"/>
      <c r="B117" s="155"/>
      <c r="C117" s="143" t="s">
        <v>5</v>
      </c>
      <c r="D117" s="155"/>
      <c r="E117" s="155"/>
      <c r="F117" s="143" t="s">
        <v>6</v>
      </c>
      <c r="G117" s="143" t="s">
        <v>6</v>
      </c>
    </row>
    <row r="118" spans="1:17">
      <c r="A118" s="16">
        <v>0</v>
      </c>
      <c r="B118" s="16">
        <v>1</v>
      </c>
      <c r="C118" s="16">
        <v>2</v>
      </c>
      <c r="D118" s="16">
        <v>3</v>
      </c>
      <c r="E118" s="16">
        <v>4</v>
      </c>
      <c r="F118" s="16">
        <v>5</v>
      </c>
      <c r="G118" s="16" t="s">
        <v>7</v>
      </c>
    </row>
    <row r="119" spans="1:17">
      <c r="A119" s="37" t="s">
        <v>11</v>
      </c>
      <c r="B119" s="128" t="s">
        <v>263</v>
      </c>
      <c r="C119" s="37" t="s">
        <v>9</v>
      </c>
      <c r="D119" s="37" t="s">
        <v>8</v>
      </c>
      <c r="E119" s="37">
        <v>1</v>
      </c>
      <c r="F119" s="22">
        <f t="shared" ref="F119" si="10">L119</f>
        <v>0</v>
      </c>
      <c r="G119" s="22">
        <f>E119*F119</f>
        <v>0</v>
      </c>
    </row>
    <row r="120" spans="1:17">
      <c r="A120" s="44"/>
      <c r="B120" s="44"/>
      <c r="C120" s="45"/>
      <c r="D120" s="156" t="s">
        <v>264</v>
      </c>
      <c r="E120" s="156"/>
      <c r="F120" s="156"/>
      <c r="G120" s="138">
        <f>SUM(G119:G119)</f>
        <v>0</v>
      </c>
    </row>
    <row r="121" spans="1:17">
      <c r="A121" s="44"/>
      <c r="B121" s="44"/>
      <c r="C121" s="45"/>
      <c r="D121" s="46"/>
      <c r="E121" s="46"/>
      <c r="F121" s="46"/>
      <c r="G121" s="152"/>
    </row>
    <row r="122" spans="1:17">
      <c r="A122" s="35" t="s">
        <v>317</v>
      </c>
      <c r="G122" s="1"/>
    </row>
    <row r="123" spans="1:17" ht="22.5">
      <c r="A123" s="155" t="s">
        <v>133</v>
      </c>
      <c r="B123" s="155" t="s">
        <v>134</v>
      </c>
      <c r="C123" s="150" t="s">
        <v>10</v>
      </c>
      <c r="D123" s="155" t="s">
        <v>2</v>
      </c>
      <c r="E123" s="155" t="s">
        <v>135</v>
      </c>
      <c r="F123" s="150" t="s">
        <v>3</v>
      </c>
      <c r="G123" s="150" t="s">
        <v>4</v>
      </c>
    </row>
    <row r="124" spans="1:17">
      <c r="A124" s="155"/>
      <c r="B124" s="155"/>
      <c r="C124" s="150" t="s">
        <v>5</v>
      </c>
      <c r="D124" s="155"/>
      <c r="E124" s="155"/>
      <c r="F124" s="150" t="s">
        <v>6</v>
      </c>
      <c r="G124" s="150" t="s">
        <v>6</v>
      </c>
    </row>
    <row r="125" spans="1:17">
      <c r="A125" s="16">
        <v>0</v>
      </c>
      <c r="B125" s="16">
        <v>1</v>
      </c>
      <c r="C125" s="16">
        <v>2</v>
      </c>
      <c r="D125" s="16">
        <v>3</v>
      </c>
      <c r="E125" s="16">
        <v>4</v>
      </c>
      <c r="F125" s="16">
        <v>5</v>
      </c>
      <c r="G125" s="16" t="s">
        <v>7</v>
      </c>
    </row>
    <row r="126" spans="1:17">
      <c r="A126" s="37" t="s">
        <v>11</v>
      </c>
      <c r="B126" s="128" t="s">
        <v>318</v>
      </c>
      <c r="C126" s="37" t="s">
        <v>319</v>
      </c>
      <c r="D126" s="37" t="s">
        <v>8</v>
      </c>
      <c r="E126" s="37">
        <v>10</v>
      </c>
      <c r="F126" s="22">
        <f t="shared" ref="F126" si="11">L126</f>
        <v>0</v>
      </c>
      <c r="G126" s="22">
        <f>E126*F126</f>
        <v>0</v>
      </c>
    </row>
    <row r="127" spans="1:17">
      <c r="A127" s="44"/>
      <c r="B127" s="44"/>
      <c r="C127" s="45"/>
      <c r="D127" s="156" t="s">
        <v>320</v>
      </c>
      <c r="E127" s="156"/>
      <c r="F127" s="156"/>
      <c r="G127" s="138">
        <f>SUM(G126:G126)</f>
        <v>0</v>
      </c>
    </row>
    <row r="128" spans="1:17">
      <c r="A128" s="44"/>
      <c r="B128" s="44"/>
      <c r="C128" s="45"/>
      <c r="D128" s="46"/>
      <c r="E128" s="46"/>
      <c r="F128" s="46"/>
      <c r="G128" s="152"/>
    </row>
    <row r="130" spans="1:4" ht="15">
      <c r="A130" s="10" t="s">
        <v>258</v>
      </c>
    </row>
    <row r="132" spans="1:4">
      <c r="A132" s="161" t="s">
        <v>133</v>
      </c>
      <c r="B132" s="161" t="s">
        <v>13</v>
      </c>
      <c r="C132" s="11" t="s">
        <v>14</v>
      </c>
    </row>
    <row r="133" spans="1:4" ht="25.5">
      <c r="A133" s="161"/>
      <c r="B133" s="161"/>
      <c r="C133" s="11" t="s">
        <v>6</v>
      </c>
      <c r="D133" s="8"/>
    </row>
    <row r="134" spans="1:4">
      <c r="A134" s="12" t="s">
        <v>15</v>
      </c>
      <c r="B134" s="129" t="s">
        <v>250</v>
      </c>
      <c r="C134" s="130">
        <f>G18</f>
        <v>0</v>
      </c>
      <c r="D134" s="8"/>
    </row>
    <row r="135" spans="1:4">
      <c r="A135" s="12" t="s">
        <v>16</v>
      </c>
      <c r="B135" s="129" t="s">
        <v>251</v>
      </c>
      <c r="C135" s="130">
        <f>G26</f>
        <v>0</v>
      </c>
      <c r="D135" s="8"/>
    </row>
    <row r="136" spans="1:4" ht="14.25" customHeight="1">
      <c r="A136" s="12" t="s">
        <v>17</v>
      </c>
      <c r="B136" s="129" t="s">
        <v>252</v>
      </c>
      <c r="C136" s="130">
        <f>G34</f>
        <v>0</v>
      </c>
      <c r="D136" s="8"/>
    </row>
    <row r="137" spans="1:4">
      <c r="A137" s="12" t="s">
        <v>164</v>
      </c>
      <c r="B137" s="129" t="s">
        <v>253</v>
      </c>
      <c r="C137" s="130">
        <f>G42</f>
        <v>0</v>
      </c>
      <c r="D137" s="8"/>
    </row>
    <row r="138" spans="1:4">
      <c r="A138" s="12" t="s">
        <v>166</v>
      </c>
      <c r="B138" s="13" t="s">
        <v>161</v>
      </c>
      <c r="C138" s="131">
        <f>G50</f>
        <v>0</v>
      </c>
      <c r="D138" s="8"/>
    </row>
    <row r="139" spans="1:4">
      <c r="A139" s="12" t="s">
        <v>168</v>
      </c>
      <c r="B139" s="13" t="s">
        <v>162</v>
      </c>
      <c r="C139" s="131">
        <f>G57</f>
        <v>0</v>
      </c>
      <c r="D139" s="8"/>
    </row>
    <row r="140" spans="1:4">
      <c r="A140" s="12" t="s">
        <v>170</v>
      </c>
      <c r="B140" s="13" t="s">
        <v>163</v>
      </c>
      <c r="C140" s="131">
        <f>G67</f>
        <v>0</v>
      </c>
      <c r="D140" s="8"/>
    </row>
    <row r="141" spans="1:4">
      <c r="A141" s="12" t="s">
        <v>172</v>
      </c>
      <c r="B141" s="13" t="s">
        <v>165</v>
      </c>
      <c r="C141" s="131">
        <f>G77</f>
        <v>0</v>
      </c>
      <c r="D141" s="8"/>
    </row>
    <row r="142" spans="1:4">
      <c r="A142" s="12" t="s">
        <v>254</v>
      </c>
      <c r="B142" s="13" t="s">
        <v>167</v>
      </c>
      <c r="C142" s="131">
        <f>G85</f>
        <v>0</v>
      </c>
      <c r="D142" s="8"/>
    </row>
    <row r="143" spans="1:4">
      <c r="A143" s="12" t="s">
        <v>255</v>
      </c>
      <c r="B143" s="13" t="s">
        <v>169</v>
      </c>
      <c r="C143" s="131">
        <f>G93</f>
        <v>0</v>
      </c>
      <c r="D143" s="8"/>
    </row>
    <row r="144" spans="1:4">
      <c r="A144" s="12" t="s">
        <v>256</v>
      </c>
      <c r="B144" s="13" t="s">
        <v>171</v>
      </c>
      <c r="C144" s="131">
        <f>G102</f>
        <v>0</v>
      </c>
      <c r="D144" s="8"/>
    </row>
    <row r="145" spans="1:18">
      <c r="A145" s="12" t="s">
        <v>257</v>
      </c>
      <c r="B145" s="13" t="s">
        <v>173</v>
      </c>
      <c r="C145" s="131">
        <f>G112</f>
        <v>0</v>
      </c>
      <c r="D145" s="8"/>
    </row>
    <row r="146" spans="1:18">
      <c r="A146" s="12" t="s">
        <v>265</v>
      </c>
      <c r="B146" s="13" t="s">
        <v>266</v>
      </c>
      <c r="C146" s="131">
        <f>G120</f>
        <v>0</v>
      </c>
      <c r="D146" s="8"/>
    </row>
    <row r="147" spans="1:18">
      <c r="A147" s="12" t="s">
        <v>321</v>
      </c>
      <c r="B147" s="13" t="s">
        <v>322</v>
      </c>
      <c r="C147" s="131">
        <f>G127</f>
        <v>0</v>
      </c>
      <c r="D147" s="8"/>
    </row>
    <row r="148" spans="1:18" ht="21" customHeight="1">
      <c r="A148" s="162" t="s">
        <v>174</v>
      </c>
      <c r="B148" s="162"/>
      <c r="C148" s="131">
        <f>SUM(C138:C146)</f>
        <v>0</v>
      </c>
      <c r="D148" s="8"/>
    </row>
    <row r="149" spans="1:18" ht="19.5" customHeight="1">
      <c r="A149" s="168" t="s">
        <v>175</v>
      </c>
      <c r="B149" s="168"/>
      <c r="C149" s="168"/>
      <c r="D149" s="168"/>
      <c r="E149" s="168"/>
      <c r="F149" s="168"/>
    </row>
    <row r="151" spans="1:18" ht="15">
      <c r="A151" s="9" t="s">
        <v>176</v>
      </c>
    </row>
    <row r="153" spans="1:18" ht="21" customHeight="1">
      <c r="A153" s="155" t="s">
        <v>18</v>
      </c>
      <c r="B153" s="155" t="s">
        <v>19</v>
      </c>
      <c r="C153" s="14" t="s">
        <v>10</v>
      </c>
      <c r="D153" s="155" t="s">
        <v>2</v>
      </c>
      <c r="E153" s="155" t="s">
        <v>20</v>
      </c>
      <c r="F153" s="14" t="s">
        <v>3</v>
      </c>
      <c r="G153" s="15" t="s">
        <v>4</v>
      </c>
    </row>
    <row r="154" spans="1:18" ht="13.5" customHeight="1">
      <c r="A154" s="155"/>
      <c r="B154" s="155"/>
      <c r="C154" s="14" t="s">
        <v>5</v>
      </c>
      <c r="D154" s="155"/>
      <c r="E154" s="155"/>
      <c r="F154" s="14" t="s">
        <v>6</v>
      </c>
      <c r="G154" s="15" t="s">
        <v>6</v>
      </c>
    </row>
    <row r="155" spans="1:18" ht="9.75" customHeight="1">
      <c r="A155" s="16">
        <v>0</v>
      </c>
      <c r="B155" s="16">
        <v>1</v>
      </c>
      <c r="C155" s="16">
        <v>2</v>
      </c>
      <c r="D155" s="16">
        <v>3</v>
      </c>
      <c r="E155" s="16">
        <v>4</v>
      </c>
      <c r="F155" s="16">
        <v>5</v>
      </c>
      <c r="G155" s="17" t="s">
        <v>7</v>
      </c>
    </row>
    <row r="156" spans="1:18" ht="24.75" customHeight="1">
      <c r="A156" s="18" t="s">
        <v>177</v>
      </c>
      <c r="B156" s="19" t="s">
        <v>21</v>
      </c>
      <c r="C156" s="20" t="s">
        <v>9</v>
      </c>
      <c r="D156" s="20" t="s">
        <v>8</v>
      </c>
      <c r="E156" s="21">
        <v>60</v>
      </c>
      <c r="F156" s="22"/>
      <c r="G156" s="22">
        <f t="shared" ref="G156:G167" si="12">E156*F156</f>
        <v>0</v>
      </c>
      <c r="M156" s="23"/>
      <c r="R156" s="24"/>
    </row>
    <row r="157" spans="1:18" ht="24.75" customHeight="1">
      <c r="A157" s="18" t="s">
        <v>178</v>
      </c>
      <c r="B157" s="19" t="s">
        <v>22</v>
      </c>
      <c r="C157" s="20" t="s">
        <v>9</v>
      </c>
      <c r="D157" s="20" t="s">
        <v>8</v>
      </c>
      <c r="E157" s="21">
        <v>30</v>
      </c>
      <c r="F157" s="22"/>
      <c r="G157" s="22">
        <f t="shared" si="12"/>
        <v>0</v>
      </c>
      <c r="M157" s="23"/>
      <c r="R157" s="24"/>
    </row>
    <row r="158" spans="1:18" ht="24.75" customHeight="1">
      <c r="A158" s="25" t="s">
        <v>179</v>
      </c>
      <c r="B158" s="26" t="s">
        <v>180</v>
      </c>
      <c r="C158" s="27" t="s">
        <v>9</v>
      </c>
      <c r="D158" s="27" t="s">
        <v>8</v>
      </c>
      <c r="E158" s="28">
        <v>30</v>
      </c>
      <c r="F158" s="22"/>
      <c r="G158" s="29">
        <f t="shared" si="12"/>
        <v>0</v>
      </c>
      <c r="M158" s="23"/>
    </row>
    <row r="159" spans="1:18" ht="24.75" customHeight="1">
      <c r="A159" s="18" t="s">
        <v>23</v>
      </c>
      <c r="B159" s="30" t="s">
        <v>25</v>
      </c>
      <c r="C159" s="20" t="s">
        <v>9</v>
      </c>
      <c r="D159" s="20" t="s">
        <v>8</v>
      </c>
      <c r="E159" s="21">
        <v>55</v>
      </c>
      <c r="F159" s="22"/>
      <c r="G159" s="22">
        <f t="shared" si="12"/>
        <v>0</v>
      </c>
      <c r="M159" s="23"/>
    </row>
    <row r="160" spans="1:18" ht="24.75" customHeight="1">
      <c r="A160" s="31" t="s">
        <v>24</v>
      </c>
      <c r="B160" s="30" t="s">
        <v>27</v>
      </c>
      <c r="C160" s="20" t="s">
        <v>9</v>
      </c>
      <c r="D160" s="20" t="s">
        <v>8</v>
      </c>
      <c r="E160" s="21">
        <v>30</v>
      </c>
      <c r="F160" s="22"/>
      <c r="G160" s="22">
        <f t="shared" si="12"/>
        <v>0</v>
      </c>
      <c r="M160" s="23"/>
    </row>
    <row r="161" spans="1:13" ht="24.75" customHeight="1">
      <c r="A161" s="31" t="s">
        <v>26</v>
      </c>
      <c r="B161" s="30" t="s">
        <v>181</v>
      </c>
      <c r="C161" s="20" t="s">
        <v>9</v>
      </c>
      <c r="D161" s="20" t="s">
        <v>8</v>
      </c>
      <c r="E161" s="21">
        <v>55</v>
      </c>
      <c r="F161" s="22"/>
      <c r="G161" s="22">
        <f t="shared" si="12"/>
        <v>0</v>
      </c>
      <c r="M161" s="23"/>
    </row>
    <row r="162" spans="1:13" ht="24.75" customHeight="1">
      <c r="A162" s="18" t="s">
        <v>28</v>
      </c>
      <c r="B162" s="19" t="s">
        <v>30</v>
      </c>
      <c r="C162" s="20" t="s">
        <v>9</v>
      </c>
      <c r="D162" s="20" t="s">
        <v>8</v>
      </c>
      <c r="E162" s="21">
        <v>55</v>
      </c>
      <c r="F162" s="22"/>
      <c r="G162" s="22">
        <f t="shared" si="12"/>
        <v>0</v>
      </c>
      <c r="M162" s="23"/>
    </row>
    <row r="163" spans="1:13" ht="24.75" customHeight="1">
      <c r="A163" s="18" t="s">
        <v>29</v>
      </c>
      <c r="B163" s="19" t="s">
        <v>32</v>
      </c>
      <c r="C163" s="20" t="s">
        <v>9</v>
      </c>
      <c r="D163" s="20" t="s">
        <v>8</v>
      </c>
      <c r="E163" s="21">
        <v>55</v>
      </c>
      <c r="F163" s="22"/>
      <c r="G163" s="22">
        <f t="shared" si="12"/>
        <v>0</v>
      </c>
      <c r="M163" s="23"/>
    </row>
    <row r="164" spans="1:13" ht="24.75" customHeight="1">
      <c r="A164" s="18" t="s">
        <v>31</v>
      </c>
      <c r="B164" s="19" t="s">
        <v>267</v>
      </c>
      <c r="C164" s="20" t="s">
        <v>9</v>
      </c>
      <c r="D164" s="20" t="s">
        <v>8</v>
      </c>
      <c r="E164" s="21">
        <v>55</v>
      </c>
      <c r="F164" s="22"/>
      <c r="G164" s="22">
        <f t="shared" ref="G164" si="13">E164*F164</f>
        <v>0</v>
      </c>
      <c r="M164" s="23"/>
    </row>
    <row r="165" spans="1:13" ht="24.75" customHeight="1">
      <c r="A165" s="18" t="s">
        <v>33</v>
      </c>
      <c r="B165" s="19" t="s">
        <v>34</v>
      </c>
      <c r="C165" s="20" t="s">
        <v>9</v>
      </c>
      <c r="D165" s="20" t="s">
        <v>8</v>
      </c>
      <c r="E165" s="21">
        <v>55</v>
      </c>
      <c r="F165" s="22"/>
      <c r="G165" s="22">
        <f>E165*F165</f>
        <v>0</v>
      </c>
      <c r="M165" s="23"/>
    </row>
    <row r="166" spans="1:13" ht="24.75" customHeight="1">
      <c r="A166" s="18" t="s">
        <v>35</v>
      </c>
      <c r="B166" s="19" t="s">
        <v>36</v>
      </c>
      <c r="C166" s="20" t="s">
        <v>9</v>
      </c>
      <c r="D166" s="20" t="s">
        <v>8</v>
      </c>
      <c r="E166" s="21">
        <v>55</v>
      </c>
      <c r="F166" s="22"/>
      <c r="G166" s="22">
        <f t="shared" si="12"/>
        <v>0</v>
      </c>
      <c r="M166" s="23"/>
    </row>
    <row r="167" spans="1:13" ht="24.75" customHeight="1">
      <c r="A167" s="18" t="s">
        <v>37</v>
      </c>
      <c r="B167" s="19" t="s">
        <v>38</v>
      </c>
      <c r="C167" s="20" t="s">
        <v>9</v>
      </c>
      <c r="D167" s="20" t="s">
        <v>8</v>
      </c>
      <c r="E167" s="21">
        <v>55</v>
      </c>
      <c r="F167" s="22"/>
      <c r="G167" s="22">
        <f t="shared" si="12"/>
        <v>0</v>
      </c>
      <c r="M167" s="23"/>
    </row>
    <row r="168" spans="1:13" ht="24.75" customHeight="1">
      <c r="A168" s="18" t="s">
        <v>39</v>
      </c>
      <c r="B168" s="19" t="s">
        <v>40</v>
      </c>
      <c r="C168" s="20" t="s">
        <v>9</v>
      </c>
      <c r="D168" s="20" t="s">
        <v>8</v>
      </c>
      <c r="E168" s="21">
        <v>55</v>
      </c>
      <c r="F168" s="22"/>
      <c r="G168" s="22">
        <f t="shared" ref="G168:G175" si="14">E168*F168</f>
        <v>0</v>
      </c>
      <c r="M168" s="23"/>
    </row>
    <row r="169" spans="1:13" ht="24.75" customHeight="1">
      <c r="A169" s="18" t="s">
        <v>41</v>
      </c>
      <c r="B169" s="19" t="s">
        <v>182</v>
      </c>
      <c r="C169" s="20" t="s">
        <v>9</v>
      </c>
      <c r="D169" s="20" t="s">
        <v>8</v>
      </c>
      <c r="E169" s="21">
        <v>50</v>
      </c>
      <c r="F169" s="22"/>
      <c r="G169" s="22">
        <f t="shared" si="14"/>
        <v>0</v>
      </c>
      <c r="M169" s="23"/>
    </row>
    <row r="170" spans="1:13" ht="24.75" customHeight="1">
      <c r="A170" s="18" t="s">
        <v>43</v>
      </c>
      <c r="B170" s="19" t="s">
        <v>42</v>
      </c>
      <c r="C170" s="20" t="s">
        <v>9</v>
      </c>
      <c r="D170" s="20" t="s">
        <v>8</v>
      </c>
      <c r="E170" s="21">
        <v>55</v>
      </c>
      <c r="F170" s="22"/>
      <c r="G170" s="22">
        <f t="shared" si="14"/>
        <v>0</v>
      </c>
      <c r="M170" s="23"/>
    </row>
    <row r="171" spans="1:13" ht="24.75" customHeight="1">
      <c r="A171" s="18" t="s">
        <v>45</v>
      </c>
      <c r="B171" s="32" t="s">
        <v>44</v>
      </c>
      <c r="C171" s="20" t="s">
        <v>9</v>
      </c>
      <c r="D171" s="20" t="s">
        <v>8</v>
      </c>
      <c r="E171" s="21">
        <v>55</v>
      </c>
      <c r="F171" s="22"/>
      <c r="G171" s="22">
        <f t="shared" si="14"/>
        <v>0</v>
      </c>
      <c r="M171" s="23"/>
    </row>
    <row r="172" spans="1:13" ht="24.75" customHeight="1">
      <c r="A172" s="38" t="s">
        <v>268</v>
      </c>
      <c r="B172" s="12" t="s">
        <v>46</v>
      </c>
      <c r="C172" s="20" t="s">
        <v>9</v>
      </c>
      <c r="D172" s="20" t="s">
        <v>8</v>
      </c>
      <c r="E172" s="21">
        <v>55</v>
      </c>
      <c r="F172" s="22"/>
      <c r="G172" s="22">
        <f t="shared" si="14"/>
        <v>0</v>
      </c>
      <c r="M172" s="23"/>
    </row>
    <row r="173" spans="1:13" ht="24.75" customHeight="1">
      <c r="A173" s="38" t="s">
        <v>269</v>
      </c>
      <c r="B173" s="12" t="s">
        <v>304</v>
      </c>
      <c r="C173" s="20" t="s">
        <v>9</v>
      </c>
      <c r="D173" s="20" t="s">
        <v>8</v>
      </c>
      <c r="E173" s="21">
        <v>55</v>
      </c>
      <c r="F173" s="22"/>
      <c r="G173" s="22">
        <f t="shared" ref="G173:G174" si="15">E173*F173</f>
        <v>0</v>
      </c>
      <c r="M173" s="23"/>
    </row>
    <row r="174" spans="1:13" ht="24.75" customHeight="1">
      <c r="A174" s="38" t="s">
        <v>302</v>
      </c>
      <c r="B174" s="12" t="s">
        <v>305</v>
      </c>
      <c r="C174" s="20" t="s">
        <v>9</v>
      </c>
      <c r="D174" s="20" t="s">
        <v>8</v>
      </c>
      <c r="E174" s="21">
        <v>55</v>
      </c>
      <c r="F174" s="22"/>
      <c r="G174" s="22">
        <f t="shared" si="15"/>
        <v>0</v>
      </c>
      <c r="M174" s="23"/>
    </row>
    <row r="175" spans="1:13" ht="24.75" customHeight="1">
      <c r="A175" s="38" t="s">
        <v>303</v>
      </c>
      <c r="B175" s="170" t="s">
        <v>270</v>
      </c>
      <c r="C175" s="171"/>
      <c r="D175" s="172"/>
      <c r="E175" s="21">
        <v>2</v>
      </c>
      <c r="F175" s="22"/>
      <c r="G175" s="22">
        <f t="shared" si="14"/>
        <v>0</v>
      </c>
      <c r="M175" s="23"/>
    </row>
    <row r="176" spans="1:13">
      <c r="A176" s="33"/>
      <c r="B176" s="33"/>
      <c r="C176" s="34"/>
      <c r="D176" s="169" t="s">
        <v>47</v>
      </c>
      <c r="E176" s="169"/>
      <c r="F176" s="169"/>
      <c r="G176" s="138">
        <f>SUM(G156:G175)</f>
        <v>0</v>
      </c>
    </row>
    <row r="179" spans="1:17" ht="15">
      <c r="A179" s="9" t="s">
        <v>183</v>
      </c>
    </row>
    <row r="180" spans="1:17" ht="9.75" customHeight="1"/>
    <row r="181" spans="1:17">
      <c r="A181" s="35" t="s">
        <v>48</v>
      </c>
    </row>
    <row r="182" spans="1:17" ht="22.5">
      <c r="A182" s="155" t="s">
        <v>18</v>
      </c>
      <c r="B182" s="155" t="s">
        <v>13</v>
      </c>
      <c r="C182" s="155" t="s">
        <v>49</v>
      </c>
      <c r="D182" s="155" t="s">
        <v>2</v>
      </c>
      <c r="E182" s="155" t="s">
        <v>50</v>
      </c>
      <c r="F182" s="14" t="s">
        <v>3</v>
      </c>
      <c r="G182" s="15" t="s">
        <v>4</v>
      </c>
    </row>
    <row r="183" spans="1:17">
      <c r="A183" s="155"/>
      <c r="B183" s="155"/>
      <c r="C183" s="155"/>
      <c r="D183" s="155"/>
      <c r="E183" s="155"/>
      <c r="F183" s="14" t="s">
        <v>6</v>
      </c>
      <c r="G183" s="15" t="s">
        <v>6</v>
      </c>
    </row>
    <row r="184" spans="1:17" ht="10.5" customHeight="1">
      <c r="A184" s="16">
        <v>0</v>
      </c>
      <c r="B184" s="16">
        <v>1</v>
      </c>
      <c r="C184" s="16">
        <v>2</v>
      </c>
      <c r="D184" s="16">
        <v>3</v>
      </c>
      <c r="E184" s="16">
        <v>4</v>
      </c>
      <c r="F184" s="16">
        <v>5</v>
      </c>
      <c r="G184" s="17" t="s">
        <v>7</v>
      </c>
      <c r="J184" s="36"/>
    </row>
    <row r="185" spans="1:17">
      <c r="A185" s="173" t="s">
        <v>51</v>
      </c>
      <c r="B185" s="174"/>
      <c r="C185" s="174"/>
      <c r="D185" s="174"/>
      <c r="E185" s="174"/>
      <c r="F185" s="174"/>
      <c r="G185" s="175"/>
      <c r="J185" s="36"/>
    </row>
    <row r="186" spans="1:17">
      <c r="A186" s="37" t="s">
        <v>62</v>
      </c>
      <c r="B186" s="38" t="s">
        <v>52</v>
      </c>
      <c r="C186" s="39" t="s">
        <v>63</v>
      </c>
      <c r="D186" s="37" t="s">
        <v>57</v>
      </c>
      <c r="E186" s="37">
        <v>2</v>
      </c>
      <c r="F186" s="40">
        <f>N186</f>
        <v>0</v>
      </c>
      <c r="G186" s="22">
        <f>E186*F186</f>
        <v>0</v>
      </c>
      <c r="J186" s="36"/>
      <c r="M186" s="23"/>
      <c r="Q186" s="41"/>
    </row>
    <row r="187" spans="1:17">
      <c r="A187" s="173" t="s">
        <v>53</v>
      </c>
      <c r="B187" s="174"/>
      <c r="C187" s="174"/>
      <c r="D187" s="174"/>
      <c r="E187" s="174"/>
      <c r="F187" s="174"/>
      <c r="G187" s="175"/>
      <c r="J187" s="36"/>
      <c r="M187" s="23"/>
      <c r="Q187" s="41"/>
    </row>
    <row r="188" spans="1:17">
      <c r="A188" s="37" t="s">
        <v>64</v>
      </c>
      <c r="B188" s="38" t="s">
        <v>52</v>
      </c>
      <c r="C188" s="39" t="s">
        <v>63</v>
      </c>
      <c r="D188" s="37" t="s">
        <v>57</v>
      </c>
      <c r="E188" s="37">
        <v>2</v>
      </c>
      <c r="F188" s="40">
        <f>N188</f>
        <v>0</v>
      </c>
      <c r="G188" s="22">
        <f>E188*F188</f>
        <v>0</v>
      </c>
      <c r="J188" s="36"/>
      <c r="M188" s="23"/>
      <c r="Q188" s="41"/>
    </row>
    <row r="189" spans="1:17">
      <c r="A189" s="173" t="s">
        <v>51</v>
      </c>
      <c r="B189" s="174"/>
      <c r="C189" s="174"/>
      <c r="D189" s="174"/>
      <c r="E189" s="174"/>
      <c r="F189" s="174"/>
      <c r="G189" s="175"/>
      <c r="J189" s="36"/>
      <c r="M189" s="23"/>
      <c r="Q189" s="41"/>
    </row>
    <row r="190" spans="1:17">
      <c r="A190" s="37" t="s">
        <v>65</v>
      </c>
      <c r="B190" s="38" t="s">
        <v>52</v>
      </c>
      <c r="C190" s="37" t="s">
        <v>66</v>
      </c>
      <c r="D190" s="37" t="s">
        <v>57</v>
      </c>
      <c r="E190" s="37">
        <v>1</v>
      </c>
      <c r="F190" s="40">
        <f>N190</f>
        <v>0</v>
      </c>
      <c r="G190" s="22">
        <f>E190*F190</f>
        <v>0</v>
      </c>
      <c r="J190" s="36"/>
      <c r="M190" s="23"/>
      <c r="Q190" s="41"/>
    </row>
    <row r="191" spans="1:17">
      <c r="A191" s="173" t="s">
        <v>53</v>
      </c>
      <c r="B191" s="174"/>
      <c r="C191" s="174"/>
      <c r="D191" s="174"/>
      <c r="E191" s="174"/>
      <c r="F191" s="174"/>
      <c r="G191" s="175"/>
      <c r="J191" s="36"/>
      <c r="M191" s="23"/>
      <c r="Q191" s="41"/>
    </row>
    <row r="192" spans="1:17">
      <c r="A192" s="37" t="s">
        <v>67</v>
      </c>
      <c r="B192" s="38" t="s">
        <v>52</v>
      </c>
      <c r="C192" s="37" t="s">
        <v>66</v>
      </c>
      <c r="D192" s="37" t="s">
        <v>57</v>
      </c>
      <c r="E192" s="37">
        <v>1</v>
      </c>
      <c r="F192" s="40">
        <f>N192</f>
        <v>0</v>
      </c>
      <c r="G192" s="22">
        <f>E192*F192</f>
        <v>0</v>
      </c>
      <c r="J192" s="36"/>
      <c r="M192" s="23"/>
      <c r="Q192" s="41"/>
    </row>
    <row r="193" spans="1:17">
      <c r="A193" s="42"/>
      <c r="B193" s="42"/>
      <c r="C193" s="43"/>
      <c r="D193" s="156" t="s">
        <v>68</v>
      </c>
      <c r="E193" s="156"/>
      <c r="F193" s="156"/>
      <c r="G193" s="138">
        <f>SUM(G192,G186,G188,G190)</f>
        <v>0</v>
      </c>
      <c r="J193" s="36"/>
      <c r="M193" s="23"/>
      <c r="Q193" s="41"/>
    </row>
    <row r="194" spans="1:17">
      <c r="J194" s="36"/>
      <c r="M194" s="23"/>
      <c r="Q194" s="41"/>
    </row>
    <row r="195" spans="1:17">
      <c r="A195" s="35" t="s">
        <v>69</v>
      </c>
      <c r="J195" s="36"/>
      <c r="M195" s="23"/>
      <c r="Q195" s="41"/>
    </row>
    <row r="196" spans="1:17" ht="22.5">
      <c r="A196" s="14" t="s">
        <v>70</v>
      </c>
      <c r="B196" s="155" t="s">
        <v>13</v>
      </c>
      <c r="C196" s="155" t="s">
        <v>49</v>
      </c>
      <c r="D196" s="155" t="s">
        <v>2</v>
      </c>
      <c r="E196" s="155" t="s">
        <v>50</v>
      </c>
      <c r="F196" s="14" t="s">
        <v>3</v>
      </c>
      <c r="G196" s="15" t="s">
        <v>4</v>
      </c>
      <c r="J196" s="36"/>
      <c r="M196" s="23"/>
      <c r="Q196" s="41"/>
    </row>
    <row r="197" spans="1:17">
      <c r="A197" s="14" t="s">
        <v>71</v>
      </c>
      <c r="B197" s="155"/>
      <c r="C197" s="155"/>
      <c r="D197" s="155"/>
      <c r="E197" s="155"/>
      <c r="F197" s="14" t="s">
        <v>6</v>
      </c>
      <c r="G197" s="15" t="s">
        <v>6</v>
      </c>
      <c r="J197" s="36"/>
      <c r="M197" s="23"/>
      <c r="Q197" s="41"/>
    </row>
    <row r="198" spans="1:17">
      <c r="A198" s="16">
        <v>0</v>
      </c>
      <c r="B198" s="16">
        <v>1</v>
      </c>
      <c r="C198" s="16">
        <v>2</v>
      </c>
      <c r="D198" s="16">
        <v>3</v>
      </c>
      <c r="E198" s="16">
        <v>4</v>
      </c>
      <c r="F198" s="16">
        <v>5</v>
      </c>
      <c r="G198" s="17" t="s">
        <v>7</v>
      </c>
      <c r="J198" s="36"/>
      <c r="M198" s="23"/>
      <c r="Q198" s="41"/>
    </row>
    <row r="199" spans="1:17">
      <c r="A199" s="173" t="s">
        <v>184</v>
      </c>
      <c r="B199" s="174"/>
      <c r="C199" s="174"/>
      <c r="D199" s="174"/>
      <c r="E199" s="174"/>
      <c r="F199" s="174"/>
      <c r="G199" s="175"/>
      <c r="J199" s="36"/>
      <c r="M199" s="23"/>
      <c r="Q199" s="41"/>
    </row>
    <row r="200" spans="1:17">
      <c r="A200" s="37" t="s">
        <v>58</v>
      </c>
      <c r="B200" s="38" t="s">
        <v>52</v>
      </c>
      <c r="C200" s="39" t="s">
        <v>63</v>
      </c>
      <c r="D200" s="37" t="s">
        <v>57</v>
      </c>
      <c r="E200" s="37">
        <v>2</v>
      </c>
      <c r="F200" s="40">
        <f>N200</f>
        <v>0</v>
      </c>
      <c r="G200" s="22">
        <f>E200*F200</f>
        <v>0</v>
      </c>
      <c r="J200" s="36"/>
      <c r="M200" s="23"/>
      <c r="Q200" s="41"/>
    </row>
    <row r="201" spans="1:17">
      <c r="A201" s="173" t="s">
        <v>72</v>
      </c>
      <c r="B201" s="174"/>
      <c r="C201" s="174"/>
      <c r="D201" s="174"/>
      <c r="E201" s="174"/>
      <c r="F201" s="174"/>
      <c r="G201" s="175"/>
      <c r="J201" s="36"/>
      <c r="M201" s="23"/>
      <c r="Q201" s="41"/>
    </row>
    <row r="202" spans="1:17">
      <c r="A202" s="37" t="s">
        <v>59</v>
      </c>
      <c r="B202" s="38" t="s">
        <v>52</v>
      </c>
      <c r="C202" s="39" t="s">
        <v>63</v>
      </c>
      <c r="D202" s="37" t="s">
        <v>57</v>
      </c>
      <c r="E202" s="37">
        <v>2</v>
      </c>
      <c r="F202" s="40">
        <f>N202</f>
        <v>0</v>
      </c>
      <c r="G202" s="22">
        <f>E202*F202</f>
        <v>0</v>
      </c>
      <c r="J202" s="36"/>
      <c r="M202" s="23"/>
      <c r="Q202" s="41"/>
    </row>
    <row r="203" spans="1:17">
      <c r="A203" s="173" t="s">
        <v>185</v>
      </c>
      <c r="B203" s="174"/>
      <c r="C203" s="174"/>
      <c r="D203" s="174"/>
      <c r="E203" s="174"/>
      <c r="F203" s="174"/>
      <c r="G203" s="175"/>
      <c r="J203" s="36"/>
      <c r="M203" s="23"/>
      <c r="Q203" s="41"/>
    </row>
    <row r="204" spans="1:17">
      <c r="A204" s="37" t="s">
        <v>60</v>
      </c>
      <c r="B204" s="38" t="s">
        <v>52</v>
      </c>
      <c r="C204" s="37" t="s">
        <v>66</v>
      </c>
      <c r="D204" s="37" t="s">
        <v>57</v>
      </c>
      <c r="E204" s="37">
        <v>1</v>
      </c>
      <c r="F204" s="40">
        <f>N204</f>
        <v>0</v>
      </c>
      <c r="G204" s="22">
        <f>E204*F204</f>
        <v>0</v>
      </c>
      <c r="J204" s="36"/>
      <c r="M204" s="23"/>
      <c r="Q204" s="41"/>
    </row>
    <row r="205" spans="1:17">
      <c r="A205" s="173"/>
      <c r="B205" s="174"/>
      <c r="C205" s="174"/>
      <c r="D205" s="174"/>
      <c r="E205" s="174"/>
      <c r="F205" s="174"/>
      <c r="G205" s="175"/>
      <c r="J205" s="36"/>
      <c r="M205" s="23"/>
      <c r="Q205" s="41"/>
    </row>
    <row r="206" spans="1:17">
      <c r="A206" s="37" t="s">
        <v>61</v>
      </c>
      <c r="B206" s="38" t="s">
        <v>52</v>
      </c>
      <c r="C206" s="37" t="s">
        <v>66</v>
      </c>
      <c r="D206" s="37" t="s">
        <v>57</v>
      </c>
      <c r="E206" s="37">
        <v>1</v>
      </c>
      <c r="F206" s="40">
        <f>N206</f>
        <v>0</v>
      </c>
      <c r="G206" s="22">
        <f>E206*F206</f>
        <v>0</v>
      </c>
      <c r="J206" s="36"/>
      <c r="M206" s="23"/>
      <c r="Q206" s="41"/>
    </row>
    <row r="207" spans="1:17">
      <c r="A207" s="44"/>
      <c r="B207" s="44"/>
      <c r="C207" s="45"/>
      <c r="D207" s="156" t="s">
        <v>73</v>
      </c>
      <c r="E207" s="156"/>
      <c r="F207" s="156"/>
      <c r="G207" s="138">
        <f>SUM(G206,G204,G202,G200)</f>
        <v>0</v>
      </c>
      <c r="J207" s="36"/>
      <c r="M207" s="23"/>
      <c r="Q207" s="41"/>
    </row>
    <row r="208" spans="1:17">
      <c r="A208" s="44"/>
      <c r="B208" s="44"/>
      <c r="C208" s="45"/>
      <c r="D208" s="46"/>
      <c r="E208" s="46"/>
      <c r="F208" s="46"/>
      <c r="J208" s="36"/>
      <c r="M208" s="23"/>
      <c r="Q208" s="41"/>
    </row>
    <row r="209" spans="1:17" ht="12.75" customHeight="1">
      <c r="A209" s="35" t="s">
        <v>186</v>
      </c>
      <c r="J209" s="36"/>
      <c r="M209" s="23"/>
      <c r="Q209" s="41"/>
    </row>
    <row r="210" spans="1:17" ht="22.5">
      <c r="A210" s="14" t="s">
        <v>74</v>
      </c>
      <c r="B210" s="155" t="s">
        <v>13</v>
      </c>
      <c r="C210" s="155" t="s">
        <v>49</v>
      </c>
      <c r="D210" s="155" t="s">
        <v>2</v>
      </c>
      <c r="E210" s="155" t="s">
        <v>50</v>
      </c>
      <c r="F210" s="14" t="s">
        <v>3</v>
      </c>
      <c r="G210" s="15" t="s">
        <v>4</v>
      </c>
      <c r="J210" s="36"/>
      <c r="M210" s="23"/>
      <c r="Q210" s="41"/>
    </row>
    <row r="211" spans="1:17">
      <c r="A211" s="14" t="s">
        <v>75</v>
      </c>
      <c r="B211" s="155"/>
      <c r="C211" s="155"/>
      <c r="D211" s="155"/>
      <c r="E211" s="155"/>
      <c r="F211" s="14" t="s">
        <v>6</v>
      </c>
      <c r="G211" s="15" t="s">
        <v>6</v>
      </c>
      <c r="J211" s="36"/>
      <c r="M211" s="23"/>
      <c r="Q211" s="41"/>
    </row>
    <row r="212" spans="1:17" ht="9" customHeight="1">
      <c r="A212" s="16">
        <v>0</v>
      </c>
      <c r="B212" s="16">
        <v>1</v>
      </c>
      <c r="C212" s="16">
        <v>2</v>
      </c>
      <c r="D212" s="16">
        <v>3</v>
      </c>
      <c r="E212" s="16">
        <v>4</v>
      </c>
      <c r="F212" s="16">
        <v>5</v>
      </c>
      <c r="G212" s="17" t="s">
        <v>7</v>
      </c>
      <c r="J212" s="36"/>
      <c r="M212" s="23"/>
      <c r="Q212" s="41"/>
    </row>
    <row r="213" spans="1:17">
      <c r="A213" s="173" t="s">
        <v>187</v>
      </c>
      <c r="B213" s="174"/>
      <c r="C213" s="174"/>
      <c r="D213" s="174"/>
      <c r="E213" s="174"/>
      <c r="F213" s="174"/>
      <c r="G213" s="175"/>
      <c r="J213" s="36"/>
      <c r="M213" s="23"/>
      <c r="Q213" s="41"/>
    </row>
    <row r="214" spans="1:17">
      <c r="A214" s="47" t="s">
        <v>62</v>
      </c>
      <c r="B214" s="38" t="s">
        <v>52</v>
      </c>
      <c r="C214" s="39" t="s">
        <v>63</v>
      </c>
      <c r="D214" s="37" t="s">
        <v>57</v>
      </c>
      <c r="E214" s="37">
        <v>2</v>
      </c>
      <c r="F214" s="40">
        <f>N214</f>
        <v>0</v>
      </c>
      <c r="G214" s="22">
        <f t="shared" ref="G214:G220" si="16">E214*F214</f>
        <v>0</v>
      </c>
      <c r="J214" s="36"/>
      <c r="M214" s="23"/>
      <c r="Q214" s="41"/>
    </row>
    <row r="215" spans="1:17">
      <c r="A215" s="173" t="s">
        <v>188</v>
      </c>
      <c r="B215" s="174"/>
      <c r="C215" s="174"/>
      <c r="D215" s="174"/>
      <c r="E215" s="174"/>
      <c r="F215" s="174"/>
      <c r="G215" s="175"/>
      <c r="J215" s="36"/>
      <c r="M215" s="23"/>
      <c r="Q215" s="41"/>
    </row>
    <row r="216" spans="1:17">
      <c r="A216" s="47" t="s">
        <v>64</v>
      </c>
      <c r="B216" s="38" t="s">
        <v>52</v>
      </c>
      <c r="C216" s="39" t="s">
        <v>63</v>
      </c>
      <c r="D216" s="37" t="s">
        <v>57</v>
      </c>
      <c r="E216" s="37">
        <v>2</v>
      </c>
      <c r="F216" s="40">
        <f>N216</f>
        <v>0</v>
      </c>
      <c r="G216" s="22">
        <f t="shared" si="16"/>
        <v>0</v>
      </c>
      <c r="J216" s="36"/>
      <c r="M216" s="23"/>
      <c r="Q216" s="41"/>
    </row>
    <row r="217" spans="1:17">
      <c r="A217" s="173" t="s">
        <v>187</v>
      </c>
      <c r="B217" s="174"/>
      <c r="C217" s="174"/>
      <c r="D217" s="174"/>
      <c r="E217" s="174"/>
      <c r="F217" s="174"/>
      <c r="G217" s="175"/>
      <c r="J217" s="36"/>
      <c r="M217" s="23"/>
      <c r="Q217" s="41"/>
    </row>
    <row r="218" spans="1:17">
      <c r="A218" s="37" t="s">
        <v>65</v>
      </c>
      <c r="B218" s="38" t="s">
        <v>52</v>
      </c>
      <c r="C218" s="37" t="s">
        <v>66</v>
      </c>
      <c r="D218" s="37" t="s">
        <v>57</v>
      </c>
      <c r="E218" s="37">
        <v>1</v>
      </c>
      <c r="F218" s="40">
        <f>N218</f>
        <v>0</v>
      </c>
      <c r="G218" s="22">
        <f t="shared" si="16"/>
        <v>0</v>
      </c>
      <c r="J218" s="36"/>
      <c r="M218" s="23"/>
      <c r="Q218" s="41"/>
    </row>
    <row r="219" spans="1:17">
      <c r="A219" s="173" t="s">
        <v>188</v>
      </c>
      <c r="B219" s="174"/>
      <c r="C219" s="174"/>
      <c r="D219" s="174"/>
      <c r="E219" s="174"/>
      <c r="F219" s="174"/>
      <c r="G219" s="175"/>
      <c r="J219" s="36"/>
      <c r="M219" s="23"/>
      <c r="Q219" s="41"/>
    </row>
    <row r="220" spans="1:17">
      <c r="A220" s="37" t="s">
        <v>67</v>
      </c>
      <c r="B220" s="38" t="s">
        <v>52</v>
      </c>
      <c r="C220" s="37" t="s">
        <v>66</v>
      </c>
      <c r="D220" s="37" t="s">
        <v>57</v>
      </c>
      <c r="E220" s="37">
        <v>1</v>
      </c>
      <c r="F220" s="40">
        <f>N220</f>
        <v>0</v>
      </c>
      <c r="G220" s="22">
        <f t="shared" si="16"/>
        <v>0</v>
      </c>
      <c r="J220" s="36"/>
      <c r="M220" s="23"/>
      <c r="Q220" s="41"/>
    </row>
    <row r="221" spans="1:17">
      <c r="A221" s="44"/>
      <c r="B221" s="44"/>
      <c r="C221" s="45"/>
      <c r="D221" s="156" t="s">
        <v>76</v>
      </c>
      <c r="E221" s="156"/>
      <c r="F221" s="156"/>
      <c r="G221" s="138">
        <f>SUM(G220,G218,G216,G214)</f>
        <v>0</v>
      </c>
      <c r="J221" s="36"/>
      <c r="M221" s="23"/>
      <c r="Q221" s="41"/>
    </row>
    <row r="222" spans="1:17">
      <c r="J222" s="36"/>
      <c r="M222" s="23"/>
      <c r="Q222" s="41"/>
    </row>
    <row r="223" spans="1:17">
      <c r="A223" s="35" t="s">
        <v>189</v>
      </c>
      <c r="J223" s="36"/>
      <c r="M223" s="23"/>
      <c r="Q223" s="41"/>
    </row>
    <row r="224" spans="1:17" ht="22.5">
      <c r="A224" s="14" t="s">
        <v>70</v>
      </c>
      <c r="B224" s="155" t="s">
        <v>13</v>
      </c>
      <c r="C224" s="155" t="s">
        <v>49</v>
      </c>
      <c r="D224" s="155" t="s">
        <v>2</v>
      </c>
      <c r="E224" s="155" t="s">
        <v>50</v>
      </c>
      <c r="F224" s="14" t="s">
        <v>3</v>
      </c>
      <c r="G224" s="15" t="s">
        <v>4</v>
      </c>
      <c r="J224" s="36"/>
      <c r="M224" s="23"/>
      <c r="Q224" s="41"/>
    </row>
    <row r="225" spans="1:17">
      <c r="A225" s="14" t="s">
        <v>71</v>
      </c>
      <c r="B225" s="155"/>
      <c r="C225" s="155"/>
      <c r="D225" s="155"/>
      <c r="E225" s="155"/>
      <c r="F225" s="14" t="s">
        <v>6</v>
      </c>
      <c r="G225" s="15" t="s">
        <v>6</v>
      </c>
      <c r="J225" s="36"/>
      <c r="M225" s="23"/>
      <c r="Q225" s="41"/>
    </row>
    <row r="226" spans="1:17">
      <c r="A226" s="16">
        <v>0</v>
      </c>
      <c r="B226" s="16">
        <v>1</v>
      </c>
      <c r="C226" s="16">
        <v>2</v>
      </c>
      <c r="D226" s="16">
        <v>3</v>
      </c>
      <c r="E226" s="16">
        <v>4</v>
      </c>
      <c r="F226" s="16">
        <v>5</v>
      </c>
      <c r="G226" s="17" t="s">
        <v>7</v>
      </c>
      <c r="J226" s="36"/>
      <c r="M226" s="23"/>
      <c r="Q226" s="41"/>
    </row>
    <row r="227" spans="1:17" s="2" customFormat="1">
      <c r="A227" s="173" t="s">
        <v>190</v>
      </c>
      <c r="B227" s="174"/>
      <c r="C227" s="174"/>
      <c r="D227" s="174"/>
      <c r="E227" s="174"/>
      <c r="F227" s="174"/>
      <c r="G227" s="175"/>
      <c r="H227" s="1"/>
      <c r="J227" s="36"/>
      <c r="K227" s="3"/>
      <c r="L227" s="3"/>
      <c r="M227" s="23"/>
      <c r="N227" s="5"/>
      <c r="O227" s="5"/>
      <c r="P227" s="5"/>
      <c r="Q227" s="41"/>
    </row>
    <row r="228" spans="1:17" s="2" customFormat="1">
      <c r="A228" s="47" t="s">
        <v>60</v>
      </c>
      <c r="B228" s="38" t="s">
        <v>191</v>
      </c>
      <c r="C228" s="39" t="s">
        <v>63</v>
      </c>
      <c r="D228" s="37" t="s">
        <v>57</v>
      </c>
      <c r="E228" s="37">
        <v>2</v>
      </c>
      <c r="F228" s="40">
        <f>N228</f>
        <v>0</v>
      </c>
      <c r="G228" s="22">
        <f>E228*F228</f>
        <v>0</v>
      </c>
      <c r="H228" s="1"/>
      <c r="J228" s="36"/>
      <c r="K228" s="3"/>
      <c r="L228" s="3"/>
      <c r="M228" s="23"/>
      <c r="N228" s="5"/>
      <c r="O228" s="5"/>
      <c r="P228" s="5"/>
      <c r="Q228" s="41"/>
    </row>
    <row r="229" spans="1:17" s="2" customFormat="1">
      <c r="A229" s="173" t="s">
        <v>77</v>
      </c>
      <c r="B229" s="174"/>
      <c r="C229" s="174"/>
      <c r="D229" s="174"/>
      <c r="E229" s="174"/>
      <c r="F229" s="174"/>
      <c r="G229" s="175"/>
      <c r="H229" s="1"/>
      <c r="J229" s="36"/>
      <c r="K229" s="3"/>
      <c r="L229" s="3"/>
      <c r="M229" s="23"/>
      <c r="N229" s="5"/>
      <c r="O229" s="5"/>
      <c r="P229" s="5"/>
      <c r="Q229" s="41"/>
    </row>
    <row r="230" spans="1:17" s="2" customFormat="1">
      <c r="A230" s="47" t="s">
        <v>61</v>
      </c>
      <c r="B230" s="38" t="s">
        <v>191</v>
      </c>
      <c r="C230" s="39" t="s">
        <v>63</v>
      </c>
      <c r="D230" s="37" t="s">
        <v>57</v>
      </c>
      <c r="E230" s="37">
        <v>2</v>
      </c>
      <c r="F230" s="40">
        <f>N230</f>
        <v>0</v>
      </c>
      <c r="G230" s="22">
        <f>E230*F230</f>
        <v>0</v>
      </c>
      <c r="H230" s="1"/>
      <c r="J230" s="36"/>
      <c r="K230" s="3"/>
      <c r="L230" s="3"/>
      <c r="M230" s="23"/>
      <c r="N230" s="5"/>
      <c r="O230" s="5"/>
      <c r="P230" s="5"/>
      <c r="Q230" s="41"/>
    </row>
    <row r="231" spans="1:17" s="2" customFormat="1">
      <c r="A231" s="173" t="s">
        <v>190</v>
      </c>
      <c r="B231" s="174"/>
      <c r="C231" s="174"/>
      <c r="D231" s="174"/>
      <c r="E231" s="174"/>
      <c r="F231" s="174"/>
      <c r="G231" s="175"/>
      <c r="H231" s="1"/>
      <c r="J231" s="36"/>
      <c r="K231" s="3"/>
      <c r="L231" s="3"/>
      <c r="M231" s="23"/>
      <c r="N231" s="5"/>
      <c r="O231" s="5"/>
      <c r="P231" s="5"/>
      <c r="Q231" s="41"/>
    </row>
    <row r="232" spans="1:17" s="2" customFormat="1">
      <c r="A232" s="47" t="s">
        <v>62</v>
      </c>
      <c r="B232" s="38" t="s">
        <v>191</v>
      </c>
      <c r="C232" s="37" t="s">
        <v>66</v>
      </c>
      <c r="D232" s="37" t="s">
        <v>57</v>
      </c>
      <c r="E232" s="37">
        <v>1</v>
      </c>
      <c r="F232" s="40">
        <f>N232</f>
        <v>0</v>
      </c>
      <c r="G232" s="22">
        <f>E232*F232</f>
        <v>0</v>
      </c>
      <c r="H232" s="1"/>
      <c r="J232" s="36"/>
      <c r="K232" s="3"/>
      <c r="L232" s="3"/>
      <c r="M232" s="23"/>
      <c r="N232" s="5"/>
      <c r="O232" s="5"/>
      <c r="P232" s="5"/>
      <c r="Q232" s="41"/>
    </row>
    <row r="233" spans="1:17" s="2" customFormat="1">
      <c r="A233" s="173" t="s">
        <v>77</v>
      </c>
      <c r="B233" s="174"/>
      <c r="C233" s="174"/>
      <c r="D233" s="174"/>
      <c r="E233" s="174"/>
      <c r="F233" s="174"/>
      <c r="G233" s="175"/>
      <c r="H233" s="1"/>
      <c r="J233" s="36"/>
      <c r="K233" s="3"/>
      <c r="L233" s="3"/>
      <c r="M233" s="23"/>
      <c r="N233" s="5"/>
      <c r="O233" s="5"/>
      <c r="P233" s="5"/>
      <c r="Q233" s="41"/>
    </row>
    <row r="234" spans="1:17" s="2" customFormat="1">
      <c r="A234" s="47" t="s">
        <v>64</v>
      </c>
      <c r="B234" s="38" t="s">
        <v>191</v>
      </c>
      <c r="C234" s="37" t="s">
        <v>66</v>
      </c>
      <c r="D234" s="37" t="s">
        <v>57</v>
      </c>
      <c r="E234" s="37">
        <v>1</v>
      </c>
      <c r="F234" s="40">
        <f>N234</f>
        <v>0</v>
      </c>
      <c r="G234" s="22">
        <f>E234*F234</f>
        <v>0</v>
      </c>
      <c r="H234" s="1"/>
      <c r="J234" s="36"/>
      <c r="K234" s="3"/>
      <c r="L234" s="3"/>
      <c r="M234" s="23"/>
      <c r="N234" s="5"/>
      <c r="O234" s="5"/>
      <c r="P234" s="5"/>
      <c r="Q234" s="41"/>
    </row>
    <row r="235" spans="1:17" s="2" customFormat="1">
      <c r="A235" s="44"/>
      <c r="B235" s="45"/>
      <c r="C235" s="156" t="s">
        <v>78</v>
      </c>
      <c r="D235" s="156"/>
      <c r="E235" s="156"/>
      <c r="F235" s="156"/>
      <c r="G235" s="138">
        <f>SUM(G234,G232,G230,G228)</f>
        <v>0</v>
      </c>
      <c r="H235" s="1"/>
      <c r="J235" s="36"/>
      <c r="K235" s="3"/>
      <c r="L235" s="3"/>
      <c r="M235" s="23"/>
      <c r="N235" s="5"/>
      <c r="O235" s="5"/>
      <c r="P235" s="5"/>
      <c r="Q235" s="41"/>
    </row>
    <row r="236" spans="1:17" s="2" customFormat="1">
      <c r="A236" s="1"/>
      <c r="B236" s="1"/>
      <c r="C236" s="1"/>
      <c r="D236" s="1"/>
      <c r="E236" s="1"/>
      <c r="F236" s="1"/>
      <c r="G236" s="8"/>
      <c r="H236" s="1"/>
      <c r="J236" s="36"/>
      <c r="K236" s="3"/>
      <c r="L236" s="3"/>
      <c r="M236" s="23"/>
      <c r="N236" s="5"/>
      <c r="O236" s="5"/>
      <c r="P236" s="5"/>
      <c r="Q236" s="41"/>
    </row>
    <row r="237" spans="1:17" s="2" customFormat="1">
      <c r="A237" s="35" t="s">
        <v>192</v>
      </c>
      <c r="B237" s="1"/>
      <c r="C237" s="1"/>
      <c r="D237" s="1"/>
      <c r="E237" s="1"/>
      <c r="F237" s="1"/>
      <c r="G237" s="8"/>
      <c r="H237" s="1"/>
      <c r="J237" s="36"/>
      <c r="K237" s="3"/>
      <c r="L237" s="3"/>
      <c r="M237" s="23"/>
      <c r="N237" s="5"/>
      <c r="O237" s="5"/>
      <c r="P237" s="5"/>
      <c r="Q237" s="41"/>
    </row>
    <row r="238" spans="1:17" s="2" customFormat="1" ht="22.5">
      <c r="A238" s="14" t="s">
        <v>70</v>
      </c>
      <c r="B238" s="155" t="s">
        <v>13</v>
      </c>
      <c r="C238" s="155" t="s">
        <v>49</v>
      </c>
      <c r="D238" s="155" t="s">
        <v>2</v>
      </c>
      <c r="E238" s="155" t="s">
        <v>50</v>
      </c>
      <c r="F238" s="14" t="s">
        <v>3</v>
      </c>
      <c r="G238" s="15" t="s">
        <v>4</v>
      </c>
      <c r="H238" s="1"/>
      <c r="J238" s="36"/>
      <c r="K238" s="3"/>
      <c r="L238" s="3"/>
      <c r="M238" s="23"/>
      <c r="N238" s="5"/>
      <c r="O238" s="5"/>
      <c r="P238" s="5"/>
      <c r="Q238" s="41"/>
    </row>
    <row r="239" spans="1:17" s="2" customFormat="1">
      <c r="A239" s="14" t="s">
        <v>71</v>
      </c>
      <c r="B239" s="155"/>
      <c r="C239" s="155"/>
      <c r="D239" s="155"/>
      <c r="E239" s="155"/>
      <c r="F239" s="14" t="s">
        <v>6</v>
      </c>
      <c r="G239" s="15" t="s">
        <v>6</v>
      </c>
      <c r="H239" s="1"/>
      <c r="J239" s="36"/>
      <c r="K239" s="3"/>
      <c r="L239" s="3"/>
      <c r="M239" s="23"/>
      <c r="N239" s="5"/>
      <c r="O239" s="5"/>
      <c r="P239" s="5"/>
      <c r="Q239" s="41"/>
    </row>
    <row r="240" spans="1:17" s="2" customFormat="1">
      <c r="A240" s="16">
        <v>0</v>
      </c>
      <c r="B240" s="16">
        <v>1</v>
      </c>
      <c r="C240" s="16">
        <v>2</v>
      </c>
      <c r="D240" s="16">
        <v>3</v>
      </c>
      <c r="E240" s="16">
        <v>4</v>
      </c>
      <c r="F240" s="16">
        <v>5</v>
      </c>
      <c r="G240" s="17" t="s">
        <v>7</v>
      </c>
      <c r="H240" s="1"/>
      <c r="J240" s="36"/>
      <c r="K240" s="3"/>
      <c r="L240" s="3"/>
      <c r="M240" s="23"/>
      <c r="N240" s="5"/>
      <c r="O240" s="5"/>
      <c r="P240" s="5"/>
      <c r="Q240" s="41"/>
    </row>
    <row r="241" spans="1:17">
      <c r="A241" s="173" t="s">
        <v>51</v>
      </c>
      <c r="B241" s="174"/>
      <c r="C241" s="174"/>
      <c r="D241" s="174"/>
      <c r="E241" s="174"/>
      <c r="F241" s="174"/>
      <c r="G241" s="175"/>
      <c r="J241" s="36"/>
      <c r="M241" s="23"/>
      <c r="Q241" s="41"/>
    </row>
    <row r="242" spans="1:17">
      <c r="A242" s="47" t="s">
        <v>60</v>
      </c>
      <c r="B242" s="38" t="s">
        <v>52</v>
      </c>
      <c r="C242" s="39" t="s">
        <v>63</v>
      </c>
      <c r="D242" s="37" t="s">
        <v>57</v>
      </c>
      <c r="E242" s="37">
        <v>2</v>
      </c>
      <c r="F242" s="48">
        <f>N242</f>
        <v>0</v>
      </c>
      <c r="G242" s="49">
        <f t="shared" ref="G242:G248" si="17">E242*F242</f>
        <v>0</v>
      </c>
      <c r="J242" s="36"/>
      <c r="M242" s="23"/>
      <c r="Q242" s="41"/>
    </row>
    <row r="243" spans="1:17" s="2" customFormat="1">
      <c r="A243" s="173" t="s">
        <v>53</v>
      </c>
      <c r="B243" s="174"/>
      <c r="C243" s="174"/>
      <c r="D243" s="174"/>
      <c r="E243" s="174"/>
      <c r="F243" s="174"/>
      <c r="G243" s="175"/>
      <c r="H243" s="1"/>
      <c r="J243" s="36"/>
      <c r="K243" s="3"/>
      <c r="L243" s="3"/>
      <c r="M243" s="23"/>
      <c r="N243" s="5"/>
      <c r="O243" s="5"/>
      <c r="P243" s="5"/>
      <c r="Q243" s="41"/>
    </row>
    <row r="244" spans="1:17" s="2" customFormat="1">
      <c r="A244" s="47" t="s">
        <v>61</v>
      </c>
      <c r="B244" s="38" t="s">
        <v>52</v>
      </c>
      <c r="C244" s="39" t="s">
        <v>63</v>
      </c>
      <c r="D244" s="37" t="s">
        <v>57</v>
      </c>
      <c r="E244" s="37">
        <v>2</v>
      </c>
      <c r="F244" s="48">
        <f>N244</f>
        <v>0</v>
      </c>
      <c r="G244" s="49">
        <f t="shared" si="17"/>
        <v>0</v>
      </c>
      <c r="H244" s="1"/>
      <c r="J244" s="36"/>
      <c r="K244" s="3"/>
      <c r="L244" s="3"/>
      <c r="M244" s="23"/>
      <c r="N244" s="5"/>
      <c r="O244" s="5"/>
      <c r="P244" s="5"/>
      <c r="Q244" s="41"/>
    </row>
    <row r="245" spans="1:17" s="2" customFormat="1" ht="15" customHeight="1">
      <c r="A245" s="176" t="s">
        <v>51</v>
      </c>
      <c r="B245" s="177"/>
      <c r="C245" s="177"/>
      <c r="D245" s="177"/>
      <c r="E245" s="177"/>
      <c r="F245" s="177"/>
      <c r="G245" s="178"/>
      <c r="H245" s="1"/>
      <c r="J245" s="36"/>
      <c r="K245" s="3"/>
      <c r="L245" s="3"/>
      <c r="M245" s="23"/>
      <c r="N245" s="5"/>
      <c r="O245" s="5"/>
      <c r="P245" s="5"/>
      <c r="Q245" s="41"/>
    </row>
    <row r="246" spans="1:17" s="2" customFormat="1">
      <c r="A246" s="47" t="s">
        <v>62</v>
      </c>
      <c r="B246" s="38" t="s">
        <v>52</v>
      </c>
      <c r="C246" s="37" t="s">
        <v>66</v>
      </c>
      <c r="D246" s="37" t="s">
        <v>57</v>
      </c>
      <c r="E246" s="37">
        <v>1</v>
      </c>
      <c r="F246" s="48">
        <f>N246</f>
        <v>0</v>
      </c>
      <c r="G246" s="49">
        <f t="shared" si="17"/>
        <v>0</v>
      </c>
      <c r="H246" s="1"/>
      <c r="J246" s="36"/>
      <c r="K246" s="3"/>
      <c r="L246" s="3"/>
      <c r="M246" s="23"/>
      <c r="N246" s="5"/>
      <c r="O246" s="5"/>
      <c r="P246" s="5"/>
      <c r="Q246" s="41"/>
    </row>
    <row r="247" spans="1:17" s="2" customFormat="1">
      <c r="A247" s="173" t="s">
        <v>53</v>
      </c>
      <c r="B247" s="174"/>
      <c r="C247" s="174"/>
      <c r="D247" s="174"/>
      <c r="E247" s="174"/>
      <c r="F247" s="174"/>
      <c r="G247" s="175"/>
      <c r="H247" s="1"/>
      <c r="J247" s="36"/>
      <c r="K247" s="3"/>
      <c r="L247" s="3"/>
      <c r="M247" s="23"/>
      <c r="N247" s="5"/>
      <c r="O247" s="5"/>
      <c r="P247" s="5"/>
      <c r="Q247" s="41"/>
    </row>
    <row r="248" spans="1:17" s="2" customFormat="1">
      <c r="A248" s="47" t="s">
        <v>64</v>
      </c>
      <c r="B248" s="38" t="s">
        <v>52</v>
      </c>
      <c r="C248" s="37" t="s">
        <v>66</v>
      </c>
      <c r="D248" s="37" t="s">
        <v>57</v>
      </c>
      <c r="E248" s="37">
        <v>1</v>
      </c>
      <c r="F248" s="48">
        <f>N248</f>
        <v>0</v>
      </c>
      <c r="G248" s="49">
        <f t="shared" si="17"/>
        <v>0</v>
      </c>
      <c r="H248" s="1"/>
      <c r="J248" s="36"/>
      <c r="K248" s="3"/>
      <c r="L248" s="3"/>
      <c r="M248" s="23"/>
      <c r="N248" s="5"/>
      <c r="O248" s="5"/>
      <c r="P248" s="5"/>
      <c r="Q248" s="41"/>
    </row>
    <row r="249" spans="1:17" s="2" customFormat="1">
      <c r="A249" s="50"/>
      <c r="B249" s="44"/>
      <c r="C249" s="51"/>
      <c r="D249" s="156" t="s">
        <v>79</v>
      </c>
      <c r="E249" s="156"/>
      <c r="F249" s="156"/>
      <c r="G249" s="136">
        <f>SUM(G248,G246,G244,G242)</f>
        <v>0</v>
      </c>
      <c r="H249" s="1"/>
      <c r="J249" s="36"/>
      <c r="K249" s="3"/>
      <c r="L249" s="3"/>
      <c r="M249" s="23"/>
      <c r="N249" s="5"/>
      <c r="O249" s="5"/>
      <c r="P249" s="5"/>
      <c r="Q249" s="41"/>
    </row>
    <row r="250" spans="1:17" s="2" customFormat="1">
      <c r="A250" s="1"/>
      <c r="B250" s="1"/>
      <c r="C250" s="1"/>
      <c r="D250" s="1"/>
      <c r="E250" s="1"/>
      <c r="F250" s="1"/>
      <c r="G250" s="8"/>
      <c r="H250" s="1"/>
      <c r="J250" s="36"/>
      <c r="K250" s="3"/>
      <c r="L250" s="3"/>
      <c r="M250" s="23"/>
      <c r="N250" s="5"/>
      <c r="O250" s="5"/>
      <c r="P250" s="5"/>
      <c r="Q250" s="41"/>
    </row>
    <row r="251" spans="1:17" s="2" customFormat="1">
      <c r="A251" s="35" t="s">
        <v>193</v>
      </c>
      <c r="B251" s="1"/>
      <c r="C251" s="1"/>
      <c r="D251" s="1"/>
      <c r="E251" s="1"/>
      <c r="F251" s="1"/>
      <c r="G251" s="8"/>
      <c r="H251" s="1"/>
      <c r="J251" s="36"/>
      <c r="K251" s="3"/>
      <c r="L251" s="3"/>
      <c r="M251" s="23"/>
      <c r="N251" s="5"/>
      <c r="O251" s="5"/>
      <c r="P251" s="5"/>
      <c r="Q251" s="41"/>
    </row>
    <row r="252" spans="1:17" s="2" customFormat="1" ht="22.5">
      <c r="A252" s="14" t="s">
        <v>70</v>
      </c>
      <c r="B252" s="155" t="s">
        <v>13</v>
      </c>
      <c r="C252" s="155" t="s">
        <v>49</v>
      </c>
      <c r="D252" s="155" t="s">
        <v>2</v>
      </c>
      <c r="E252" s="155" t="s">
        <v>50</v>
      </c>
      <c r="F252" s="14" t="s">
        <v>3</v>
      </c>
      <c r="G252" s="15" t="s">
        <v>4</v>
      </c>
      <c r="H252" s="1"/>
      <c r="J252" s="36"/>
      <c r="K252" s="3"/>
      <c r="L252" s="3"/>
      <c r="M252" s="23"/>
      <c r="N252" s="5"/>
      <c r="O252" s="5"/>
      <c r="P252" s="5"/>
      <c r="Q252" s="41"/>
    </row>
    <row r="253" spans="1:17" s="2" customFormat="1">
      <c r="A253" s="14" t="s">
        <v>71</v>
      </c>
      <c r="B253" s="155"/>
      <c r="C253" s="155"/>
      <c r="D253" s="155"/>
      <c r="E253" s="155"/>
      <c r="F253" s="14" t="s">
        <v>6</v>
      </c>
      <c r="G253" s="15" t="s">
        <v>6</v>
      </c>
      <c r="H253" s="1"/>
      <c r="J253" s="36"/>
      <c r="K253" s="3"/>
      <c r="L253" s="3"/>
      <c r="M253" s="23"/>
      <c r="N253" s="5"/>
      <c r="O253" s="5"/>
      <c r="P253" s="5"/>
      <c r="Q253" s="41"/>
    </row>
    <row r="254" spans="1:17" s="2" customFormat="1">
      <c r="A254" s="16">
        <v>0</v>
      </c>
      <c r="B254" s="16">
        <v>1</v>
      </c>
      <c r="C254" s="16">
        <v>2</v>
      </c>
      <c r="D254" s="16">
        <v>3</v>
      </c>
      <c r="E254" s="16">
        <v>4</v>
      </c>
      <c r="F254" s="16">
        <v>5</v>
      </c>
      <c r="G254" s="17" t="s">
        <v>7</v>
      </c>
      <c r="H254" s="1"/>
      <c r="J254" s="36"/>
      <c r="K254" s="3"/>
      <c r="L254" s="3"/>
      <c r="M254" s="23"/>
      <c r="N254" s="5"/>
      <c r="O254" s="5"/>
      <c r="P254" s="5"/>
      <c r="Q254" s="41"/>
    </row>
    <row r="255" spans="1:17">
      <c r="A255" s="173" t="s">
        <v>51</v>
      </c>
      <c r="B255" s="174"/>
      <c r="C255" s="174"/>
      <c r="D255" s="174"/>
      <c r="E255" s="174"/>
      <c r="F255" s="174"/>
      <c r="G255" s="175"/>
      <c r="J255" s="36"/>
      <c r="M255" s="23"/>
      <c r="Q255" s="41"/>
    </row>
    <row r="256" spans="1:17">
      <c r="A256" s="47" t="s">
        <v>62</v>
      </c>
      <c r="B256" s="38" t="s">
        <v>52</v>
      </c>
      <c r="C256" s="39" t="s">
        <v>63</v>
      </c>
      <c r="D256" s="37" t="s">
        <v>57</v>
      </c>
      <c r="E256" s="37">
        <v>2</v>
      </c>
      <c r="F256" s="48">
        <f>N256</f>
        <v>0</v>
      </c>
      <c r="G256" s="49">
        <f>E256*F256</f>
        <v>0</v>
      </c>
      <c r="J256" s="36"/>
      <c r="M256" s="23"/>
      <c r="Q256" s="41"/>
    </row>
    <row r="257" spans="1:17">
      <c r="A257" s="173" t="s">
        <v>53</v>
      </c>
      <c r="B257" s="174"/>
      <c r="C257" s="174"/>
      <c r="D257" s="174"/>
      <c r="E257" s="174"/>
      <c r="F257" s="174"/>
      <c r="G257" s="175"/>
      <c r="J257" s="36"/>
      <c r="M257" s="23"/>
      <c r="Q257" s="41"/>
    </row>
    <row r="258" spans="1:17">
      <c r="A258" s="47" t="s">
        <v>64</v>
      </c>
      <c r="B258" s="38" t="s">
        <v>52</v>
      </c>
      <c r="C258" s="39" t="s">
        <v>63</v>
      </c>
      <c r="D258" s="37" t="s">
        <v>57</v>
      </c>
      <c r="E258" s="37">
        <v>2</v>
      </c>
      <c r="F258" s="48">
        <f>N258</f>
        <v>0</v>
      </c>
      <c r="G258" s="49">
        <f>E258*F258</f>
        <v>0</v>
      </c>
      <c r="J258" s="36"/>
      <c r="M258" s="23"/>
      <c r="Q258" s="41"/>
    </row>
    <row r="259" spans="1:17">
      <c r="A259" s="173" t="s">
        <v>51</v>
      </c>
      <c r="B259" s="174"/>
      <c r="C259" s="174"/>
      <c r="D259" s="174"/>
      <c r="E259" s="174"/>
      <c r="F259" s="174"/>
      <c r="G259" s="175"/>
      <c r="J259" s="36"/>
      <c r="M259" s="23"/>
      <c r="Q259" s="41"/>
    </row>
    <row r="260" spans="1:17">
      <c r="A260" s="47" t="s">
        <v>65</v>
      </c>
      <c r="B260" s="38" t="s">
        <v>52</v>
      </c>
      <c r="C260" s="37" t="s">
        <v>66</v>
      </c>
      <c r="D260" s="37" t="s">
        <v>57</v>
      </c>
      <c r="E260" s="37">
        <v>1</v>
      </c>
      <c r="F260" s="48">
        <f>N260</f>
        <v>0</v>
      </c>
      <c r="G260" s="49">
        <f>E260*F260</f>
        <v>0</v>
      </c>
      <c r="J260" s="36"/>
      <c r="M260" s="23"/>
      <c r="Q260" s="41"/>
    </row>
    <row r="261" spans="1:17">
      <c r="A261" s="173" t="s">
        <v>53</v>
      </c>
      <c r="B261" s="174"/>
      <c r="C261" s="174"/>
      <c r="D261" s="174"/>
      <c r="E261" s="174"/>
      <c r="F261" s="174"/>
      <c r="G261" s="175"/>
      <c r="J261" s="36"/>
      <c r="M261" s="23"/>
      <c r="Q261" s="41"/>
    </row>
    <row r="262" spans="1:17">
      <c r="A262" s="47" t="s">
        <v>67</v>
      </c>
      <c r="B262" s="38" t="s">
        <v>52</v>
      </c>
      <c r="C262" s="37" t="s">
        <v>66</v>
      </c>
      <c r="D262" s="37" t="s">
        <v>57</v>
      </c>
      <c r="E262" s="37">
        <v>1</v>
      </c>
      <c r="F262" s="48">
        <f>N262</f>
        <v>0</v>
      </c>
      <c r="G262" s="49">
        <f>E262*F262</f>
        <v>0</v>
      </c>
      <c r="J262" s="36"/>
      <c r="M262" s="23"/>
      <c r="Q262" s="41"/>
    </row>
    <row r="263" spans="1:17">
      <c r="A263" s="44"/>
      <c r="B263" s="44"/>
      <c r="C263" s="45"/>
      <c r="D263" s="156" t="s">
        <v>80</v>
      </c>
      <c r="E263" s="156"/>
      <c r="F263" s="156"/>
      <c r="G263" s="136">
        <f>SUM(G262,G260,G258,G256)</f>
        <v>0</v>
      </c>
      <c r="J263" s="36"/>
      <c r="M263" s="23"/>
      <c r="Q263" s="41"/>
    </row>
    <row r="264" spans="1:17">
      <c r="J264" s="36"/>
      <c r="M264" s="23"/>
      <c r="Q264" s="41"/>
    </row>
    <row r="265" spans="1:17">
      <c r="A265" s="35" t="s">
        <v>290</v>
      </c>
      <c r="J265" s="36"/>
      <c r="M265" s="23"/>
      <c r="Q265" s="41"/>
    </row>
    <row r="266" spans="1:17" ht="22.5">
      <c r="A266" s="14" t="s">
        <v>70</v>
      </c>
      <c r="B266" s="155" t="s">
        <v>13</v>
      </c>
      <c r="C266" s="155" t="s">
        <v>49</v>
      </c>
      <c r="D266" s="155" t="s">
        <v>2</v>
      </c>
      <c r="E266" s="155" t="s">
        <v>50</v>
      </c>
      <c r="F266" s="14" t="s">
        <v>3</v>
      </c>
      <c r="G266" s="15" t="s">
        <v>4</v>
      </c>
      <c r="J266" s="36"/>
      <c r="M266" s="23"/>
      <c r="Q266" s="41"/>
    </row>
    <row r="267" spans="1:17">
      <c r="A267" s="14" t="s">
        <v>71</v>
      </c>
      <c r="B267" s="155"/>
      <c r="C267" s="155"/>
      <c r="D267" s="155"/>
      <c r="E267" s="155"/>
      <c r="F267" s="14" t="s">
        <v>6</v>
      </c>
      <c r="G267" s="15" t="s">
        <v>6</v>
      </c>
      <c r="J267" s="36"/>
      <c r="M267" s="23"/>
      <c r="Q267" s="41"/>
    </row>
    <row r="268" spans="1:17">
      <c r="A268" s="16">
        <v>0</v>
      </c>
      <c r="B268" s="16">
        <v>1</v>
      </c>
      <c r="C268" s="16">
        <v>2</v>
      </c>
      <c r="D268" s="16">
        <v>3</v>
      </c>
      <c r="E268" s="16">
        <v>4</v>
      </c>
      <c r="F268" s="16">
        <v>5</v>
      </c>
      <c r="G268" s="17" t="s">
        <v>7</v>
      </c>
      <c r="J268" s="36"/>
      <c r="M268" s="23"/>
      <c r="Q268" s="41"/>
    </row>
    <row r="269" spans="1:17">
      <c r="A269" s="38" t="s">
        <v>11</v>
      </c>
      <c r="B269" s="38" t="s">
        <v>52</v>
      </c>
      <c r="C269" s="39" t="s">
        <v>63</v>
      </c>
      <c r="D269" s="37" t="s">
        <v>57</v>
      </c>
      <c r="E269" s="37">
        <v>2</v>
      </c>
      <c r="F269" s="48">
        <f>N269</f>
        <v>0</v>
      </c>
      <c r="G269" s="49">
        <f>E269*F269</f>
        <v>0</v>
      </c>
      <c r="J269" s="36"/>
      <c r="M269" s="23"/>
      <c r="Q269" s="41"/>
    </row>
    <row r="270" spans="1:17">
      <c r="A270" s="38" t="s">
        <v>12</v>
      </c>
      <c r="B270" s="38" t="s">
        <v>52</v>
      </c>
      <c r="C270" s="39" t="s">
        <v>81</v>
      </c>
      <c r="D270" s="37" t="s">
        <v>57</v>
      </c>
      <c r="E270" s="37">
        <v>2</v>
      </c>
      <c r="F270" s="48">
        <f>N270</f>
        <v>0</v>
      </c>
      <c r="G270" s="49">
        <f>E270*F270</f>
        <v>0</v>
      </c>
      <c r="J270" s="36"/>
      <c r="M270" s="23"/>
      <c r="Q270" s="41"/>
    </row>
    <row r="271" spans="1:17">
      <c r="A271" s="44"/>
      <c r="B271" s="45"/>
      <c r="C271" s="156" t="s">
        <v>293</v>
      </c>
      <c r="D271" s="156"/>
      <c r="E271" s="156"/>
      <c r="F271" s="156"/>
      <c r="G271" s="136">
        <f>SUM(G269:G270)</f>
        <v>0</v>
      </c>
      <c r="J271" s="36"/>
      <c r="M271" s="23"/>
      <c r="Q271" s="41"/>
    </row>
    <row r="272" spans="1:17" ht="14.25" customHeight="1">
      <c r="J272" s="36"/>
      <c r="M272" s="23"/>
      <c r="Q272" s="41"/>
    </row>
    <row r="273" spans="1:17">
      <c r="A273" s="35" t="s">
        <v>291</v>
      </c>
      <c r="J273" s="36"/>
      <c r="M273" s="23"/>
      <c r="Q273" s="41"/>
    </row>
    <row r="274" spans="1:17" ht="22.5">
      <c r="A274" s="14" t="s">
        <v>70</v>
      </c>
      <c r="B274" s="155" t="s">
        <v>13</v>
      </c>
      <c r="C274" s="155" t="s">
        <v>49</v>
      </c>
      <c r="D274" s="155" t="s">
        <v>2</v>
      </c>
      <c r="E274" s="155" t="s">
        <v>50</v>
      </c>
      <c r="F274" s="14" t="s">
        <v>3</v>
      </c>
      <c r="G274" s="15" t="s">
        <v>4</v>
      </c>
      <c r="J274" s="36"/>
      <c r="M274" s="23"/>
      <c r="Q274" s="41"/>
    </row>
    <row r="275" spans="1:17">
      <c r="A275" s="14" t="s">
        <v>71</v>
      </c>
      <c r="B275" s="155"/>
      <c r="C275" s="155"/>
      <c r="D275" s="155"/>
      <c r="E275" s="155"/>
      <c r="F275" s="14" t="s">
        <v>6</v>
      </c>
      <c r="G275" s="15" t="s">
        <v>6</v>
      </c>
      <c r="J275" s="36"/>
      <c r="M275" s="23"/>
      <c r="Q275" s="41"/>
    </row>
    <row r="276" spans="1:17">
      <c r="A276" s="16">
        <v>0</v>
      </c>
      <c r="B276" s="16">
        <v>1</v>
      </c>
      <c r="C276" s="16">
        <v>2</v>
      </c>
      <c r="D276" s="16">
        <v>3</v>
      </c>
      <c r="E276" s="16">
        <v>4</v>
      </c>
      <c r="F276" s="16">
        <v>5</v>
      </c>
      <c r="G276" s="17" t="s">
        <v>7</v>
      </c>
      <c r="J276" s="36"/>
      <c r="M276" s="23"/>
      <c r="Q276" s="41"/>
    </row>
    <row r="277" spans="1:17">
      <c r="A277" s="47" t="s">
        <v>11</v>
      </c>
      <c r="B277" s="38" t="s">
        <v>52</v>
      </c>
      <c r="C277" s="39" t="s">
        <v>63</v>
      </c>
      <c r="D277" s="52" t="s">
        <v>57</v>
      </c>
      <c r="E277" s="52">
        <v>2</v>
      </c>
      <c r="F277" s="12"/>
      <c r="G277" s="49">
        <f>E277*F277</f>
        <v>0</v>
      </c>
      <c r="J277" s="36"/>
      <c r="M277" s="23"/>
      <c r="Q277" s="41"/>
    </row>
    <row r="278" spans="1:17">
      <c r="A278" s="47" t="s">
        <v>12</v>
      </c>
      <c r="B278" s="38" t="s">
        <v>52</v>
      </c>
      <c r="C278" s="39" t="s">
        <v>81</v>
      </c>
      <c r="D278" s="52" t="s">
        <v>57</v>
      </c>
      <c r="E278" s="52">
        <v>2</v>
      </c>
      <c r="F278" s="12"/>
      <c r="G278" s="49">
        <f>E278*F278</f>
        <v>0</v>
      </c>
      <c r="J278" s="36"/>
      <c r="M278" s="23"/>
      <c r="Q278" s="41"/>
    </row>
    <row r="279" spans="1:17">
      <c r="A279" s="44"/>
      <c r="B279" s="45"/>
      <c r="C279" s="156" t="s">
        <v>294</v>
      </c>
      <c r="D279" s="156"/>
      <c r="E279" s="156"/>
      <c r="F279" s="156"/>
      <c r="G279" s="136">
        <f>SUM(G277:G278)</f>
        <v>0</v>
      </c>
      <c r="J279" s="36"/>
      <c r="M279" s="23"/>
      <c r="Q279" s="41"/>
    </row>
    <row r="280" spans="1:17" ht="16.5" customHeight="1">
      <c r="J280" s="36"/>
      <c r="M280" s="23"/>
      <c r="Q280" s="41"/>
    </row>
    <row r="281" spans="1:17">
      <c r="A281" s="35" t="s">
        <v>292</v>
      </c>
      <c r="J281" s="36"/>
      <c r="M281" s="23"/>
      <c r="Q281" s="41"/>
    </row>
    <row r="282" spans="1:17" ht="22.5">
      <c r="A282" s="14" t="s">
        <v>70</v>
      </c>
      <c r="B282" s="155" t="s">
        <v>13</v>
      </c>
      <c r="C282" s="155" t="s">
        <v>49</v>
      </c>
      <c r="D282" s="155" t="s">
        <v>2</v>
      </c>
      <c r="E282" s="155" t="s">
        <v>50</v>
      </c>
      <c r="F282" s="14" t="s">
        <v>3</v>
      </c>
      <c r="G282" s="15" t="s">
        <v>4</v>
      </c>
      <c r="J282" s="36"/>
      <c r="M282" s="23"/>
      <c r="Q282" s="41"/>
    </row>
    <row r="283" spans="1:17">
      <c r="A283" s="14" t="s">
        <v>71</v>
      </c>
      <c r="B283" s="155"/>
      <c r="C283" s="155"/>
      <c r="D283" s="155"/>
      <c r="E283" s="155"/>
      <c r="F283" s="14" t="s">
        <v>6</v>
      </c>
      <c r="G283" s="15" t="s">
        <v>6</v>
      </c>
      <c r="J283" s="36"/>
      <c r="M283" s="23"/>
    </row>
    <row r="284" spans="1:17">
      <c r="A284" s="16">
        <v>0</v>
      </c>
      <c r="B284" s="16">
        <v>1</v>
      </c>
      <c r="C284" s="16">
        <v>2</v>
      </c>
      <c r="D284" s="16">
        <v>3</v>
      </c>
      <c r="E284" s="16">
        <v>4</v>
      </c>
      <c r="F284" s="16">
        <v>5</v>
      </c>
      <c r="G284" s="17" t="s">
        <v>7</v>
      </c>
      <c r="J284" s="36"/>
      <c r="M284" s="23"/>
    </row>
    <row r="285" spans="1:17">
      <c r="A285" s="47" t="s">
        <v>11</v>
      </c>
      <c r="B285" s="38" t="s">
        <v>52</v>
      </c>
      <c r="C285" s="39" t="s">
        <v>63</v>
      </c>
      <c r="D285" s="52" t="s">
        <v>57</v>
      </c>
      <c r="E285" s="52">
        <v>2</v>
      </c>
      <c r="F285" s="12"/>
      <c r="G285" s="49">
        <f>E285*F285</f>
        <v>0</v>
      </c>
      <c r="J285" s="36"/>
      <c r="M285" s="23"/>
    </row>
    <row r="286" spans="1:17">
      <c r="A286" s="47" t="s">
        <v>12</v>
      </c>
      <c r="B286" s="38" t="s">
        <v>52</v>
      </c>
      <c r="C286" s="39" t="s">
        <v>81</v>
      </c>
      <c r="D286" s="52" t="s">
        <v>57</v>
      </c>
      <c r="E286" s="52">
        <v>2</v>
      </c>
      <c r="F286" s="12"/>
      <c r="G286" s="49">
        <f>E286*F286</f>
        <v>0</v>
      </c>
      <c r="J286" s="36"/>
      <c r="M286" s="23"/>
    </row>
    <row r="287" spans="1:17">
      <c r="A287" s="44"/>
      <c r="B287" s="45"/>
      <c r="C287" s="156" t="s">
        <v>295</v>
      </c>
      <c r="D287" s="156"/>
      <c r="E287" s="156"/>
      <c r="F287" s="156"/>
      <c r="G287" s="136">
        <f>SUM(G285:G286)</f>
        <v>0</v>
      </c>
      <c r="J287" s="36"/>
    </row>
    <row r="288" spans="1:17">
      <c r="A288" s="44"/>
      <c r="B288" s="45"/>
      <c r="C288" s="46"/>
      <c r="D288" s="46"/>
      <c r="E288" s="46"/>
      <c r="F288" s="46"/>
      <c r="G288" s="151"/>
      <c r="J288" s="36"/>
    </row>
    <row r="289" spans="1:10">
      <c r="A289" s="35" t="s">
        <v>306</v>
      </c>
      <c r="J289" s="36"/>
    </row>
    <row r="290" spans="1:10" ht="22.5">
      <c r="A290" s="146" t="s">
        <v>70</v>
      </c>
      <c r="B290" s="155" t="s">
        <v>13</v>
      </c>
      <c r="C290" s="155" t="s">
        <v>49</v>
      </c>
      <c r="D290" s="155" t="s">
        <v>2</v>
      </c>
      <c r="E290" s="155" t="s">
        <v>50</v>
      </c>
      <c r="F290" s="146" t="s">
        <v>3</v>
      </c>
      <c r="G290" s="15" t="s">
        <v>4</v>
      </c>
      <c r="J290" s="36"/>
    </row>
    <row r="291" spans="1:10">
      <c r="A291" s="146" t="s">
        <v>71</v>
      </c>
      <c r="B291" s="155"/>
      <c r="C291" s="155"/>
      <c r="D291" s="155"/>
      <c r="E291" s="155"/>
      <c r="F291" s="146" t="s">
        <v>6</v>
      </c>
      <c r="G291" s="15" t="s">
        <v>6</v>
      </c>
      <c r="J291" s="36"/>
    </row>
    <row r="292" spans="1:10">
      <c r="A292" s="16">
        <v>0</v>
      </c>
      <c r="B292" s="16">
        <v>1</v>
      </c>
      <c r="C292" s="16">
        <v>2</v>
      </c>
      <c r="D292" s="16">
        <v>3</v>
      </c>
      <c r="E292" s="16">
        <v>4</v>
      </c>
      <c r="F292" s="16">
        <v>5</v>
      </c>
      <c r="G292" s="17" t="s">
        <v>7</v>
      </c>
      <c r="J292" s="36"/>
    </row>
    <row r="293" spans="1:10">
      <c r="A293" s="47" t="s">
        <v>11</v>
      </c>
      <c r="B293" s="38" t="s">
        <v>52</v>
      </c>
      <c r="C293" s="39" t="s">
        <v>63</v>
      </c>
      <c r="D293" s="52" t="s">
        <v>57</v>
      </c>
      <c r="E293" s="52">
        <v>2</v>
      </c>
      <c r="F293" s="12"/>
      <c r="G293" s="49">
        <f>E293*F293</f>
        <v>0</v>
      </c>
      <c r="J293" s="36"/>
    </row>
    <row r="294" spans="1:10">
      <c r="A294" s="47" t="s">
        <v>12</v>
      </c>
      <c r="B294" s="38" t="s">
        <v>52</v>
      </c>
      <c r="C294" s="39" t="s">
        <v>81</v>
      </c>
      <c r="D294" s="52" t="s">
        <v>57</v>
      </c>
      <c r="E294" s="52">
        <v>2</v>
      </c>
      <c r="F294" s="12"/>
      <c r="G294" s="49">
        <f>E294*F294</f>
        <v>0</v>
      </c>
      <c r="J294" s="36"/>
    </row>
    <row r="295" spans="1:10" ht="16.5" customHeight="1">
      <c r="A295" s="44"/>
      <c r="B295" s="45"/>
      <c r="C295" s="156" t="s">
        <v>307</v>
      </c>
      <c r="D295" s="156"/>
      <c r="E295" s="156"/>
      <c r="F295" s="156"/>
      <c r="G295" s="136">
        <f>SUM(G293:G294)</f>
        <v>0</v>
      </c>
      <c r="J295" s="36"/>
    </row>
    <row r="296" spans="1:10" ht="16.5" customHeight="1">
      <c r="A296" s="35" t="s">
        <v>308</v>
      </c>
      <c r="J296" s="36"/>
    </row>
    <row r="297" spans="1:10" ht="22.5">
      <c r="A297" s="145" t="s">
        <v>70</v>
      </c>
      <c r="B297" s="155" t="s">
        <v>13</v>
      </c>
      <c r="C297" s="155" t="s">
        <v>49</v>
      </c>
      <c r="D297" s="155" t="s">
        <v>2</v>
      </c>
      <c r="E297" s="155" t="s">
        <v>50</v>
      </c>
      <c r="F297" s="145" t="s">
        <v>3</v>
      </c>
      <c r="G297" s="15" t="s">
        <v>4</v>
      </c>
      <c r="J297" s="36"/>
    </row>
    <row r="298" spans="1:10" ht="16.5" customHeight="1">
      <c r="A298" s="145" t="s">
        <v>71</v>
      </c>
      <c r="B298" s="155"/>
      <c r="C298" s="155"/>
      <c r="D298" s="155"/>
      <c r="E298" s="155"/>
      <c r="F298" s="145" t="s">
        <v>6</v>
      </c>
      <c r="G298" s="15" t="s">
        <v>6</v>
      </c>
      <c r="J298" s="36"/>
    </row>
    <row r="299" spans="1:10" ht="16.5" customHeight="1">
      <c r="A299" s="16">
        <v>0</v>
      </c>
      <c r="B299" s="16">
        <v>1</v>
      </c>
      <c r="C299" s="16">
        <v>2</v>
      </c>
      <c r="D299" s="16">
        <v>3</v>
      </c>
      <c r="E299" s="16">
        <v>4</v>
      </c>
      <c r="F299" s="16">
        <v>5</v>
      </c>
      <c r="G299" s="17" t="s">
        <v>7</v>
      </c>
      <c r="J299" s="36"/>
    </row>
    <row r="300" spans="1:10" ht="16.5" customHeight="1">
      <c r="A300" s="47" t="s">
        <v>11</v>
      </c>
      <c r="B300" s="38" t="s">
        <v>52</v>
      </c>
      <c r="C300" s="39" t="s">
        <v>63</v>
      </c>
      <c r="D300" s="52" t="s">
        <v>57</v>
      </c>
      <c r="E300" s="52">
        <v>2</v>
      </c>
      <c r="F300" s="12"/>
      <c r="G300" s="49">
        <f>E300*F300</f>
        <v>0</v>
      </c>
      <c r="J300" s="36"/>
    </row>
    <row r="301" spans="1:10" ht="16.5" customHeight="1">
      <c r="A301" s="47" t="s">
        <v>12</v>
      </c>
      <c r="B301" s="38" t="s">
        <v>52</v>
      </c>
      <c r="C301" s="39" t="s">
        <v>81</v>
      </c>
      <c r="D301" s="52" t="s">
        <v>57</v>
      </c>
      <c r="E301" s="52">
        <v>2</v>
      </c>
      <c r="F301" s="12"/>
      <c r="G301" s="49">
        <f>E301*F301</f>
        <v>0</v>
      </c>
      <c r="J301" s="36"/>
    </row>
    <row r="302" spans="1:10" ht="16.5" customHeight="1">
      <c r="A302" s="44"/>
      <c r="B302" s="45"/>
      <c r="C302" s="156" t="s">
        <v>296</v>
      </c>
      <c r="D302" s="156"/>
      <c r="E302" s="156"/>
      <c r="F302" s="156"/>
      <c r="G302" s="136">
        <f>SUM(G300:G301)</f>
        <v>0</v>
      </c>
      <c r="J302" s="36"/>
    </row>
    <row r="303" spans="1:10" ht="16.5" customHeight="1">
      <c r="J303" s="36"/>
    </row>
    <row r="304" spans="1:10" ht="16.5" customHeight="1">
      <c r="A304" s="35" t="s">
        <v>309</v>
      </c>
      <c r="J304" s="36"/>
    </row>
    <row r="305" spans="1:10" ht="22.5">
      <c r="A305" s="145" t="s">
        <v>70</v>
      </c>
      <c r="B305" s="155" t="s">
        <v>13</v>
      </c>
      <c r="C305" s="155" t="s">
        <v>49</v>
      </c>
      <c r="D305" s="155" t="s">
        <v>2</v>
      </c>
      <c r="E305" s="155" t="s">
        <v>50</v>
      </c>
      <c r="F305" s="145" t="s">
        <v>3</v>
      </c>
      <c r="G305" s="15" t="s">
        <v>4</v>
      </c>
      <c r="J305" s="36"/>
    </row>
    <row r="306" spans="1:10" ht="16.5" customHeight="1">
      <c r="A306" s="145" t="s">
        <v>71</v>
      </c>
      <c r="B306" s="155"/>
      <c r="C306" s="155"/>
      <c r="D306" s="155"/>
      <c r="E306" s="155"/>
      <c r="F306" s="145" t="s">
        <v>6</v>
      </c>
      <c r="G306" s="15" t="s">
        <v>6</v>
      </c>
      <c r="J306" s="36"/>
    </row>
    <row r="307" spans="1:10" ht="16.5" customHeight="1">
      <c r="A307" s="16">
        <v>0</v>
      </c>
      <c r="B307" s="16">
        <v>1</v>
      </c>
      <c r="C307" s="16">
        <v>2</v>
      </c>
      <c r="D307" s="16">
        <v>3</v>
      </c>
      <c r="E307" s="16">
        <v>4</v>
      </c>
      <c r="F307" s="16">
        <v>5</v>
      </c>
      <c r="G307" s="17" t="s">
        <v>7</v>
      </c>
      <c r="J307" s="36"/>
    </row>
    <row r="308" spans="1:10" ht="16.5" customHeight="1">
      <c r="A308" s="47" t="s">
        <v>11</v>
      </c>
      <c r="B308" s="38" t="s">
        <v>52</v>
      </c>
      <c r="C308" s="39" t="s">
        <v>63</v>
      </c>
      <c r="D308" s="52" t="s">
        <v>57</v>
      </c>
      <c r="E308" s="52">
        <v>2</v>
      </c>
      <c r="F308" s="12"/>
      <c r="G308" s="49">
        <f>E308*F308</f>
        <v>0</v>
      </c>
      <c r="J308" s="36"/>
    </row>
    <row r="309" spans="1:10" ht="16.5" customHeight="1">
      <c r="A309" s="47" t="s">
        <v>12</v>
      </c>
      <c r="B309" s="38" t="s">
        <v>52</v>
      </c>
      <c r="C309" s="39" t="s">
        <v>81</v>
      </c>
      <c r="D309" s="52" t="s">
        <v>57</v>
      </c>
      <c r="E309" s="52">
        <v>2</v>
      </c>
      <c r="F309" s="12"/>
      <c r="G309" s="49">
        <f>E309*F309</f>
        <v>0</v>
      </c>
      <c r="J309" s="36"/>
    </row>
    <row r="310" spans="1:10" ht="16.5" customHeight="1">
      <c r="A310" s="44"/>
      <c r="B310" s="45"/>
      <c r="C310" s="156" t="s">
        <v>300</v>
      </c>
      <c r="D310" s="156"/>
      <c r="E310" s="156"/>
      <c r="F310" s="156"/>
      <c r="G310" s="136">
        <f>SUM(G308:G309)</f>
        <v>0</v>
      </c>
      <c r="J310" s="36"/>
    </row>
    <row r="311" spans="1:10" ht="16.5" customHeight="1">
      <c r="J311" s="36"/>
    </row>
    <row r="312" spans="1:10" ht="16.5" customHeight="1">
      <c r="A312" s="35" t="s">
        <v>310</v>
      </c>
      <c r="J312" s="36"/>
    </row>
    <row r="313" spans="1:10" ht="22.5">
      <c r="A313" s="145" t="s">
        <v>70</v>
      </c>
      <c r="B313" s="155" t="s">
        <v>13</v>
      </c>
      <c r="C313" s="155" t="s">
        <v>49</v>
      </c>
      <c r="D313" s="155" t="s">
        <v>2</v>
      </c>
      <c r="E313" s="155" t="s">
        <v>50</v>
      </c>
      <c r="F313" s="145" t="s">
        <v>3</v>
      </c>
      <c r="G313" s="15" t="s">
        <v>4</v>
      </c>
      <c r="J313" s="36"/>
    </row>
    <row r="314" spans="1:10" ht="16.5" customHeight="1">
      <c r="A314" s="145" t="s">
        <v>71</v>
      </c>
      <c r="B314" s="155"/>
      <c r="C314" s="155"/>
      <c r="D314" s="155"/>
      <c r="E314" s="155"/>
      <c r="F314" s="145" t="s">
        <v>6</v>
      </c>
      <c r="G314" s="15" t="s">
        <v>6</v>
      </c>
      <c r="J314" s="36"/>
    </row>
    <row r="315" spans="1:10" ht="16.5" customHeight="1">
      <c r="A315" s="16">
        <v>0</v>
      </c>
      <c r="B315" s="16">
        <v>1</v>
      </c>
      <c r="C315" s="16">
        <v>2</v>
      </c>
      <c r="D315" s="16">
        <v>3</v>
      </c>
      <c r="E315" s="16">
        <v>4</v>
      </c>
      <c r="F315" s="16">
        <v>5</v>
      </c>
      <c r="G315" s="17" t="s">
        <v>7</v>
      </c>
      <c r="J315" s="36"/>
    </row>
    <row r="316" spans="1:10" ht="16.5" customHeight="1">
      <c r="A316" s="47" t="s">
        <v>11</v>
      </c>
      <c r="B316" s="38" t="s">
        <v>52</v>
      </c>
      <c r="C316" s="39" t="s">
        <v>63</v>
      </c>
      <c r="D316" s="52" t="s">
        <v>57</v>
      </c>
      <c r="E316" s="52">
        <v>2</v>
      </c>
      <c r="F316" s="12"/>
      <c r="G316" s="49">
        <f>E316*F316</f>
        <v>0</v>
      </c>
      <c r="J316" s="36"/>
    </row>
    <row r="317" spans="1:10" ht="16.5" customHeight="1">
      <c r="A317" s="47" t="s">
        <v>12</v>
      </c>
      <c r="B317" s="38" t="s">
        <v>52</v>
      </c>
      <c r="C317" s="39" t="s">
        <v>81</v>
      </c>
      <c r="D317" s="52" t="s">
        <v>57</v>
      </c>
      <c r="E317" s="52">
        <v>2</v>
      </c>
      <c r="F317" s="12"/>
      <c r="G317" s="49">
        <f>E317*F317</f>
        <v>0</v>
      </c>
      <c r="J317" s="36"/>
    </row>
    <row r="318" spans="1:10" ht="16.5" customHeight="1">
      <c r="A318" s="44"/>
      <c r="B318" s="45"/>
      <c r="C318" s="156" t="s">
        <v>299</v>
      </c>
      <c r="D318" s="156"/>
      <c r="E318" s="156"/>
      <c r="F318" s="156"/>
      <c r="G318" s="136">
        <f>SUM(G316:G317)</f>
        <v>0</v>
      </c>
      <c r="J318" s="36"/>
    </row>
    <row r="319" spans="1:10" ht="16.5" customHeight="1">
      <c r="J319" s="36"/>
    </row>
    <row r="320" spans="1:10">
      <c r="A320" s="35" t="s">
        <v>311</v>
      </c>
      <c r="J320" s="36"/>
    </row>
    <row r="321" spans="1:10" ht="22.5">
      <c r="A321" s="145" t="s">
        <v>70</v>
      </c>
      <c r="B321" s="155" t="s">
        <v>13</v>
      </c>
      <c r="C321" s="155" t="s">
        <v>49</v>
      </c>
      <c r="D321" s="155" t="s">
        <v>2</v>
      </c>
      <c r="E321" s="155" t="s">
        <v>50</v>
      </c>
      <c r="F321" s="145" t="s">
        <v>3</v>
      </c>
      <c r="G321" s="15" t="s">
        <v>4</v>
      </c>
      <c r="J321" s="36"/>
    </row>
    <row r="322" spans="1:10" ht="16.5" customHeight="1">
      <c r="A322" s="145" t="s">
        <v>71</v>
      </c>
      <c r="B322" s="155"/>
      <c r="C322" s="155"/>
      <c r="D322" s="155"/>
      <c r="E322" s="155"/>
      <c r="F322" s="145" t="s">
        <v>6</v>
      </c>
      <c r="G322" s="15" t="s">
        <v>6</v>
      </c>
      <c r="J322" s="36"/>
    </row>
    <row r="323" spans="1:10" ht="16.5" customHeight="1">
      <c r="A323" s="16">
        <v>0</v>
      </c>
      <c r="B323" s="16">
        <v>1</v>
      </c>
      <c r="C323" s="16">
        <v>2</v>
      </c>
      <c r="D323" s="16">
        <v>3</v>
      </c>
      <c r="E323" s="16">
        <v>4</v>
      </c>
      <c r="F323" s="16">
        <v>5</v>
      </c>
      <c r="G323" s="17" t="s">
        <v>7</v>
      </c>
      <c r="J323" s="36"/>
    </row>
    <row r="324" spans="1:10" ht="16.5" customHeight="1">
      <c r="A324" s="47" t="s">
        <v>11</v>
      </c>
      <c r="B324" s="38" t="s">
        <v>52</v>
      </c>
      <c r="C324" s="39" t="s">
        <v>63</v>
      </c>
      <c r="D324" s="52" t="s">
        <v>57</v>
      </c>
      <c r="E324" s="52">
        <v>2</v>
      </c>
      <c r="F324" s="12"/>
      <c r="G324" s="49">
        <f>E324*F324</f>
        <v>0</v>
      </c>
      <c r="J324" s="36"/>
    </row>
    <row r="325" spans="1:10" ht="16.5" customHeight="1">
      <c r="A325" s="47" t="s">
        <v>12</v>
      </c>
      <c r="B325" s="38" t="s">
        <v>52</v>
      </c>
      <c r="C325" s="39" t="s">
        <v>81</v>
      </c>
      <c r="D325" s="52" t="s">
        <v>57</v>
      </c>
      <c r="E325" s="52">
        <v>2</v>
      </c>
      <c r="F325" s="12"/>
      <c r="G325" s="49">
        <f>E325*F325</f>
        <v>0</v>
      </c>
      <c r="J325" s="36"/>
    </row>
    <row r="326" spans="1:10" ht="16.5" customHeight="1">
      <c r="A326" s="44"/>
      <c r="B326" s="45"/>
      <c r="C326" s="156" t="s">
        <v>298</v>
      </c>
      <c r="D326" s="156"/>
      <c r="E326" s="156"/>
      <c r="F326" s="156"/>
      <c r="G326" s="136">
        <f>SUM(G324:G325)</f>
        <v>0</v>
      </c>
      <c r="J326" s="36"/>
    </row>
    <row r="327" spans="1:10" ht="16.5" customHeight="1">
      <c r="J327" s="36"/>
    </row>
    <row r="328" spans="1:10" ht="16.5" customHeight="1">
      <c r="A328" s="35" t="s">
        <v>312</v>
      </c>
      <c r="J328" s="36"/>
    </row>
    <row r="329" spans="1:10" ht="22.5">
      <c r="A329" s="145" t="s">
        <v>70</v>
      </c>
      <c r="B329" s="155" t="s">
        <v>13</v>
      </c>
      <c r="C329" s="155" t="s">
        <v>49</v>
      </c>
      <c r="D329" s="155" t="s">
        <v>2</v>
      </c>
      <c r="E329" s="155" t="s">
        <v>50</v>
      </c>
      <c r="F329" s="145" t="s">
        <v>3</v>
      </c>
      <c r="G329" s="15" t="s">
        <v>4</v>
      </c>
      <c r="J329" s="36"/>
    </row>
    <row r="330" spans="1:10" ht="16.5" customHeight="1">
      <c r="A330" s="145" t="s">
        <v>71</v>
      </c>
      <c r="B330" s="155"/>
      <c r="C330" s="155"/>
      <c r="D330" s="155"/>
      <c r="E330" s="155"/>
      <c r="F330" s="145" t="s">
        <v>6</v>
      </c>
      <c r="G330" s="15" t="s">
        <v>6</v>
      </c>
      <c r="J330" s="36"/>
    </row>
    <row r="331" spans="1:10" ht="16.5" customHeight="1">
      <c r="A331" s="16">
        <v>0</v>
      </c>
      <c r="B331" s="16">
        <v>1</v>
      </c>
      <c r="C331" s="16">
        <v>2</v>
      </c>
      <c r="D331" s="16">
        <v>3</v>
      </c>
      <c r="E331" s="16">
        <v>4</v>
      </c>
      <c r="F331" s="16">
        <v>5</v>
      </c>
      <c r="G331" s="17" t="s">
        <v>7</v>
      </c>
      <c r="J331" s="36"/>
    </row>
    <row r="332" spans="1:10" ht="16.5" customHeight="1">
      <c r="A332" s="209" t="s">
        <v>11</v>
      </c>
      <c r="B332" s="207" t="s">
        <v>316</v>
      </c>
      <c r="C332" s="39" t="s">
        <v>63</v>
      </c>
      <c r="D332" s="52" t="s">
        <v>297</v>
      </c>
      <c r="E332" s="52">
        <v>1</v>
      </c>
      <c r="F332" s="12"/>
      <c r="G332" s="49">
        <f>E332*F332</f>
        <v>0</v>
      </c>
      <c r="J332" s="36"/>
    </row>
    <row r="333" spans="1:10" ht="16.5" customHeight="1">
      <c r="A333" s="210"/>
      <c r="B333" s="208"/>
      <c r="C333" s="39" t="s">
        <v>81</v>
      </c>
      <c r="D333" s="52" t="s">
        <v>297</v>
      </c>
      <c r="E333" s="52">
        <v>1</v>
      </c>
      <c r="F333" s="12"/>
      <c r="G333" s="49">
        <f>E333*F333</f>
        <v>0</v>
      </c>
      <c r="J333" s="36"/>
    </row>
    <row r="334" spans="1:10" ht="16.5" customHeight="1">
      <c r="A334" s="44"/>
      <c r="B334" s="45"/>
      <c r="C334" s="156" t="s">
        <v>301</v>
      </c>
      <c r="D334" s="156"/>
      <c r="E334" s="156"/>
      <c r="F334" s="156"/>
      <c r="G334" s="136">
        <f>SUM(G332:G333)</f>
        <v>0</v>
      </c>
      <c r="J334" s="36"/>
    </row>
    <row r="335" spans="1:10" ht="16.5" customHeight="1">
      <c r="J335" s="36"/>
    </row>
    <row r="336" spans="1:10">
      <c r="A336" s="44"/>
      <c r="B336" s="45"/>
      <c r="C336" s="46"/>
      <c r="D336" s="46"/>
      <c r="E336" s="46"/>
      <c r="F336" s="46"/>
      <c r="G336" s="53"/>
    </row>
    <row r="337" spans="1:6" ht="15">
      <c r="A337" s="10" t="s">
        <v>313</v>
      </c>
    </row>
    <row r="338" spans="1:6" ht="11.25" customHeight="1">
      <c r="A338" s="161" t="s">
        <v>82</v>
      </c>
      <c r="B338" s="179" t="s">
        <v>13</v>
      </c>
      <c r="C338" s="179"/>
      <c r="D338" s="179"/>
      <c r="E338" s="179"/>
      <c r="F338" s="54" t="s">
        <v>14</v>
      </c>
    </row>
    <row r="339" spans="1:6" ht="9" customHeight="1">
      <c r="A339" s="161"/>
      <c r="B339" s="179"/>
      <c r="C339" s="179"/>
      <c r="D339" s="179"/>
      <c r="E339" s="179"/>
      <c r="F339" s="54" t="s">
        <v>6</v>
      </c>
    </row>
    <row r="340" spans="1:6" ht="12.95" customHeight="1">
      <c r="A340" s="12" t="s">
        <v>83</v>
      </c>
      <c r="B340" s="180" t="s">
        <v>84</v>
      </c>
      <c r="C340" s="180"/>
      <c r="D340" s="180"/>
      <c r="E340" s="180"/>
      <c r="F340" s="132">
        <f>G193</f>
        <v>0</v>
      </c>
    </row>
    <row r="341" spans="1:6" ht="12.95" customHeight="1">
      <c r="A341" s="12" t="s">
        <v>85</v>
      </c>
      <c r="B341" s="180" t="s">
        <v>86</v>
      </c>
      <c r="C341" s="180"/>
      <c r="D341" s="180"/>
      <c r="E341" s="180"/>
      <c r="F341" s="132">
        <f>G207</f>
        <v>0</v>
      </c>
    </row>
    <row r="342" spans="1:6" ht="12.95" customHeight="1">
      <c r="A342" s="12" t="s">
        <v>87</v>
      </c>
      <c r="B342" s="180" t="s">
        <v>89</v>
      </c>
      <c r="C342" s="180"/>
      <c r="D342" s="180"/>
      <c r="E342" s="180"/>
      <c r="F342" s="132">
        <f>G221</f>
        <v>0</v>
      </c>
    </row>
    <row r="343" spans="1:6" ht="12.95" customHeight="1">
      <c r="A343" s="12" t="s">
        <v>88</v>
      </c>
      <c r="B343" s="180" t="s">
        <v>91</v>
      </c>
      <c r="C343" s="180"/>
      <c r="D343" s="180"/>
      <c r="E343" s="180"/>
      <c r="F343" s="132">
        <f>G235</f>
        <v>0</v>
      </c>
    </row>
    <row r="344" spans="1:6" ht="12.95" customHeight="1">
      <c r="A344" s="12" t="s">
        <v>90</v>
      </c>
      <c r="B344" s="180" t="s">
        <v>93</v>
      </c>
      <c r="C344" s="180"/>
      <c r="D344" s="180"/>
      <c r="E344" s="180"/>
      <c r="F344" s="133">
        <f>G249</f>
        <v>0</v>
      </c>
    </row>
    <row r="345" spans="1:6" ht="12.95" customHeight="1">
      <c r="A345" s="12" t="s">
        <v>92</v>
      </c>
      <c r="B345" s="180" t="s">
        <v>95</v>
      </c>
      <c r="C345" s="180"/>
      <c r="D345" s="180"/>
      <c r="E345" s="180"/>
      <c r="F345" s="132">
        <f>G263</f>
        <v>0</v>
      </c>
    </row>
    <row r="346" spans="1:6" ht="12.95" customHeight="1">
      <c r="A346" s="12" t="s">
        <v>94</v>
      </c>
      <c r="B346" s="180" t="s">
        <v>287</v>
      </c>
      <c r="C346" s="180"/>
      <c r="D346" s="180"/>
      <c r="E346" s="180"/>
      <c r="F346" s="132">
        <f>G271</f>
        <v>0</v>
      </c>
    </row>
    <row r="347" spans="1:6" ht="12.95" customHeight="1">
      <c r="A347" s="12" t="s">
        <v>194</v>
      </c>
      <c r="B347" s="180" t="s">
        <v>288</v>
      </c>
      <c r="C347" s="180"/>
      <c r="D347" s="180"/>
      <c r="E347" s="180"/>
      <c r="F347" s="132">
        <f>G279</f>
        <v>0</v>
      </c>
    </row>
    <row r="348" spans="1:6" ht="12.95" customHeight="1">
      <c r="A348" s="12" t="s">
        <v>96</v>
      </c>
      <c r="B348" s="180" t="s">
        <v>289</v>
      </c>
      <c r="C348" s="180"/>
      <c r="D348" s="180"/>
      <c r="E348" s="180"/>
      <c r="F348" s="132">
        <f>G287</f>
        <v>0</v>
      </c>
    </row>
    <row r="349" spans="1:6" ht="12.95" customHeight="1">
      <c r="A349" s="12" t="s">
        <v>272</v>
      </c>
      <c r="B349" s="147" t="s">
        <v>314</v>
      </c>
      <c r="C349" s="148"/>
      <c r="D349" s="148"/>
      <c r="E349" s="149"/>
      <c r="F349" s="132">
        <f>G295</f>
        <v>0</v>
      </c>
    </row>
    <row r="350" spans="1:6" ht="12.95" customHeight="1">
      <c r="A350" s="12" t="s">
        <v>279</v>
      </c>
      <c r="B350" s="188" t="s">
        <v>283</v>
      </c>
      <c r="C350" s="189"/>
      <c r="D350" s="189"/>
      <c r="E350" s="190"/>
      <c r="F350" s="132">
        <f>G302</f>
        <v>0</v>
      </c>
    </row>
    <row r="351" spans="1:6" ht="12.95" customHeight="1">
      <c r="A351" s="12" t="s">
        <v>280</v>
      </c>
      <c r="B351" s="188" t="s">
        <v>284</v>
      </c>
      <c r="C351" s="189"/>
      <c r="D351" s="189"/>
      <c r="E351" s="190"/>
      <c r="F351" s="132">
        <f>G310</f>
        <v>0</v>
      </c>
    </row>
    <row r="352" spans="1:6" ht="12.95" customHeight="1">
      <c r="A352" s="12" t="s">
        <v>281</v>
      </c>
      <c r="B352" s="188" t="s">
        <v>285</v>
      </c>
      <c r="C352" s="189"/>
      <c r="D352" s="189"/>
      <c r="E352" s="190"/>
      <c r="F352" s="132">
        <f>G318</f>
        <v>0</v>
      </c>
    </row>
    <row r="353" spans="1:17" ht="12.95" customHeight="1">
      <c r="A353" s="12" t="s">
        <v>282</v>
      </c>
      <c r="B353" s="188" t="s">
        <v>286</v>
      </c>
      <c r="C353" s="189"/>
      <c r="D353" s="189"/>
      <c r="E353" s="190"/>
      <c r="F353" s="132">
        <f>G326</f>
        <v>0</v>
      </c>
    </row>
    <row r="354" spans="1:17" ht="12.95" customHeight="1">
      <c r="A354" s="12" t="s">
        <v>315</v>
      </c>
      <c r="B354" s="180" t="s">
        <v>271</v>
      </c>
      <c r="C354" s="180"/>
      <c r="D354" s="180"/>
      <c r="E354" s="180"/>
      <c r="F354" s="132">
        <f>G334</f>
        <v>0</v>
      </c>
    </row>
    <row r="355" spans="1:17" s="2" customFormat="1" ht="21" customHeight="1">
      <c r="A355" s="181" t="s">
        <v>97</v>
      </c>
      <c r="B355" s="182"/>
      <c r="C355" s="182"/>
      <c r="D355" s="182"/>
      <c r="E355" s="183"/>
      <c r="F355" s="137">
        <f>SUM(F340:F354)</f>
        <v>0</v>
      </c>
      <c r="G355" s="8"/>
      <c r="H355" s="1"/>
      <c r="J355" s="3"/>
      <c r="K355" s="3"/>
      <c r="L355" s="3"/>
      <c r="M355" s="4"/>
      <c r="N355" s="5"/>
      <c r="O355" s="5"/>
      <c r="P355" s="5"/>
      <c r="Q355" s="55"/>
    </row>
    <row r="356" spans="1:17" s="2" customFormat="1" ht="21" customHeight="1">
      <c r="A356" s="56"/>
      <c r="B356" s="56"/>
      <c r="C356" s="56"/>
      <c r="D356" s="56"/>
      <c r="E356" s="56"/>
      <c r="F356" s="57"/>
      <c r="G356" s="8"/>
      <c r="H356" s="1"/>
      <c r="J356" s="3"/>
      <c r="K356" s="3"/>
      <c r="L356" s="3"/>
      <c r="M356" s="4"/>
      <c r="N356" s="5"/>
      <c r="O356" s="5"/>
      <c r="P356" s="5"/>
      <c r="Q356" s="55"/>
    </row>
    <row r="357" spans="1:17" s="2" customFormat="1" ht="15">
      <c r="A357" s="9" t="s">
        <v>195</v>
      </c>
      <c r="B357" s="1"/>
      <c r="C357" s="1"/>
      <c r="D357" s="1"/>
      <c r="E357" s="1"/>
      <c r="F357" s="1"/>
      <c r="G357" s="8"/>
      <c r="H357" s="1"/>
      <c r="J357" s="3"/>
      <c r="K357" s="3"/>
      <c r="L357" s="3"/>
      <c r="M357" s="4"/>
      <c r="N357" s="5"/>
      <c r="O357" s="5"/>
      <c r="P357" s="5"/>
      <c r="Q357" s="55"/>
    </row>
    <row r="359" spans="1:17" s="2" customFormat="1">
      <c r="A359" s="142" t="s">
        <v>98</v>
      </c>
      <c r="B359" s="1"/>
      <c r="C359" s="1"/>
      <c r="D359" s="1"/>
      <c r="E359" s="1"/>
      <c r="F359" s="1"/>
      <c r="G359" s="8"/>
      <c r="H359" s="1"/>
      <c r="J359" s="3"/>
      <c r="K359" s="3"/>
      <c r="L359" s="3"/>
      <c r="M359" s="4"/>
      <c r="N359" s="5"/>
      <c r="O359" s="5"/>
      <c r="P359" s="5"/>
      <c r="Q359" s="55"/>
    </row>
    <row r="361" spans="1:17" s="5" customFormat="1" ht="22.5">
      <c r="A361" s="14" t="s">
        <v>70</v>
      </c>
      <c r="B361" s="155" t="s">
        <v>19</v>
      </c>
      <c r="C361" s="14" t="s">
        <v>196</v>
      </c>
      <c r="D361" s="14" t="s">
        <v>99</v>
      </c>
      <c r="E361" s="14" t="s">
        <v>197</v>
      </c>
      <c r="F361" s="14" t="s">
        <v>3</v>
      </c>
      <c r="G361" s="14" t="s">
        <v>4</v>
      </c>
      <c r="H361" s="59"/>
      <c r="J361" s="3"/>
      <c r="K361" s="3"/>
      <c r="L361" s="3"/>
      <c r="M361" s="4"/>
      <c r="Q361" s="55"/>
    </row>
    <row r="362" spans="1:17" s="5" customFormat="1" ht="11.25">
      <c r="A362" s="14" t="s">
        <v>71</v>
      </c>
      <c r="B362" s="155"/>
      <c r="C362" s="14"/>
      <c r="D362" s="14" t="s">
        <v>100</v>
      </c>
      <c r="E362" s="14" t="s">
        <v>198</v>
      </c>
      <c r="F362" s="14" t="s">
        <v>6</v>
      </c>
      <c r="G362" s="14" t="s">
        <v>6</v>
      </c>
      <c r="H362" s="59"/>
      <c r="J362" s="3"/>
      <c r="K362" s="3"/>
      <c r="L362" s="3"/>
      <c r="M362" s="4"/>
      <c r="Q362" s="55"/>
    </row>
    <row r="363" spans="1:17" s="5" customFormat="1" ht="11.25">
      <c r="A363" s="139">
        <v>0</v>
      </c>
      <c r="B363" s="139">
        <v>1</v>
      </c>
      <c r="C363" s="139">
        <v>2</v>
      </c>
      <c r="D363" s="139">
        <v>3</v>
      </c>
      <c r="E363" s="139">
        <v>4</v>
      </c>
      <c r="F363" s="139">
        <v>5</v>
      </c>
      <c r="G363" s="139">
        <v>6</v>
      </c>
      <c r="H363" s="60"/>
      <c r="J363" s="3"/>
      <c r="K363" s="3"/>
      <c r="L363" s="3"/>
      <c r="M363" s="4"/>
      <c r="Q363" s="55"/>
    </row>
    <row r="364" spans="1:17" s="5" customFormat="1" ht="11.25">
      <c r="A364" s="37">
        <v>1</v>
      </c>
      <c r="B364" s="38" t="s">
        <v>199</v>
      </c>
      <c r="C364" s="37">
        <v>100</v>
      </c>
      <c r="D364" s="37" t="s">
        <v>200</v>
      </c>
      <c r="E364" s="140">
        <v>220000</v>
      </c>
      <c r="F364" s="141"/>
      <c r="G364" s="121">
        <f>F364*E364</f>
        <v>0</v>
      </c>
      <c r="H364" s="61"/>
      <c r="J364" s="3"/>
      <c r="K364" s="3"/>
      <c r="L364" s="3"/>
      <c r="M364" s="4"/>
      <c r="Q364" s="55"/>
    </row>
    <row r="365" spans="1:17" s="5" customFormat="1" ht="11.25">
      <c r="A365" s="37">
        <v>2</v>
      </c>
      <c r="B365" s="38" t="s">
        <v>104</v>
      </c>
      <c r="C365" s="37">
        <v>95</v>
      </c>
      <c r="D365" s="37" t="s">
        <v>200</v>
      </c>
      <c r="E365" s="140">
        <v>40000000</v>
      </c>
      <c r="F365" s="141"/>
      <c r="G365" s="121">
        <f t="shared" ref="G365:G376" si="18">F365*E365</f>
        <v>0</v>
      </c>
      <c r="H365" s="61"/>
      <c r="J365" s="3"/>
      <c r="K365" s="3"/>
      <c r="L365" s="3"/>
      <c r="M365" s="4"/>
      <c r="Q365" s="55"/>
    </row>
    <row r="366" spans="1:17" s="5" customFormat="1" ht="11.25">
      <c r="A366" s="37">
        <v>3</v>
      </c>
      <c r="B366" s="38" t="s">
        <v>201</v>
      </c>
      <c r="C366" s="37">
        <v>91</v>
      </c>
      <c r="D366" s="37" t="s">
        <v>200</v>
      </c>
      <c r="E366" s="140">
        <v>3000000</v>
      </c>
      <c r="F366" s="141"/>
      <c r="G366" s="121">
        <f t="shared" si="18"/>
        <v>0</v>
      </c>
      <c r="H366" s="61"/>
      <c r="J366" s="3"/>
      <c r="K366" s="3"/>
      <c r="L366" s="3"/>
      <c r="M366" s="4"/>
      <c r="Q366" s="55"/>
    </row>
    <row r="367" spans="1:17" s="5" customFormat="1" ht="11.25">
      <c r="A367" s="37">
        <v>4</v>
      </c>
      <c r="B367" s="38" t="s">
        <v>102</v>
      </c>
      <c r="C367" s="37">
        <v>85</v>
      </c>
      <c r="D367" s="37" t="s">
        <v>200</v>
      </c>
      <c r="E367" s="140">
        <v>1600000</v>
      </c>
      <c r="F367" s="141"/>
      <c r="G367" s="121">
        <f t="shared" si="18"/>
        <v>0</v>
      </c>
      <c r="H367" s="61"/>
      <c r="J367" s="3"/>
      <c r="K367" s="3"/>
      <c r="L367" s="3"/>
      <c r="M367" s="4"/>
      <c r="Q367" s="55"/>
    </row>
    <row r="368" spans="1:17" s="5" customFormat="1" ht="11.25">
      <c r="A368" s="37">
        <v>5</v>
      </c>
      <c r="B368" s="38" t="s">
        <v>202</v>
      </c>
      <c r="C368" s="37">
        <v>78</v>
      </c>
      <c r="D368" s="37" t="s">
        <v>200</v>
      </c>
      <c r="E368" s="140">
        <v>1250000</v>
      </c>
      <c r="F368" s="141"/>
      <c r="G368" s="121">
        <f t="shared" si="18"/>
        <v>0</v>
      </c>
      <c r="H368" s="61"/>
      <c r="J368" s="3"/>
      <c r="K368" s="3"/>
      <c r="L368" s="3"/>
      <c r="M368" s="4"/>
      <c r="Q368" s="55"/>
    </row>
    <row r="369" spans="1:17" s="5" customFormat="1" ht="11.25">
      <c r="A369" s="37">
        <v>6</v>
      </c>
      <c r="B369" s="38" t="s">
        <v>105</v>
      </c>
      <c r="C369" s="37">
        <v>71</v>
      </c>
      <c r="D369" s="37" t="s">
        <v>200</v>
      </c>
      <c r="E369" s="140">
        <v>1250000</v>
      </c>
      <c r="F369" s="141"/>
      <c r="G369" s="121">
        <f t="shared" si="18"/>
        <v>0</v>
      </c>
      <c r="H369" s="61"/>
      <c r="J369" s="3"/>
      <c r="K369" s="3"/>
      <c r="L369" s="3"/>
      <c r="M369" s="4"/>
      <c r="Q369" s="55"/>
    </row>
    <row r="370" spans="1:17" s="5" customFormat="1" ht="11.25">
      <c r="A370" s="37">
        <v>7</v>
      </c>
      <c r="B370" s="38" t="s">
        <v>103</v>
      </c>
      <c r="C370" s="37">
        <v>65</v>
      </c>
      <c r="D370" s="37" t="s">
        <v>200</v>
      </c>
      <c r="E370" s="140">
        <v>1700000</v>
      </c>
      <c r="F370" s="141"/>
      <c r="G370" s="121">
        <f t="shared" si="18"/>
        <v>0</v>
      </c>
      <c r="H370" s="61"/>
      <c r="J370" s="3"/>
      <c r="K370" s="3"/>
      <c r="L370" s="3"/>
      <c r="M370" s="4"/>
      <c r="Q370" s="55"/>
    </row>
    <row r="371" spans="1:17" s="5" customFormat="1" ht="11.25">
      <c r="A371" s="37">
        <v>8</v>
      </c>
      <c r="B371" s="38" t="s">
        <v>203</v>
      </c>
      <c r="C371" s="37">
        <v>58</v>
      </c>
      <c r="D371" s="37" t="s">
        <v>200</v>
      </c>
      <c r="E371" s="140">
        <v>1000000</v>
      </c>
      <c r="F371" s="141"/>
      <c r="G371" s="121">
        <f t="shared" si="18"/>
        <v>0</v>
      </c>
      <c r="H371" s="61"/>
      <c r="J371" s="3"/>
      <c r="K371" s="3"/>
      <c r="L371" s="3"/>
      <c r="M371" s="4"/>
      <c r="Q371" s="55"/>
    </row>
    <row r="372" spans="1:17" s="5" customFormat="1" ht="11.25">
      <c r="A372" s="37">
        <v>9</v>
      </c>
      <c r="B372" s="38" t="s">
        <v>204</v>
      </c>
      <c r="C372" s="37">
        <v>50</v>
      </c>
      <c r="D372" s="37" t="s">
        <v>200</v>
      </c>
      <c r="E372" s="140">
        <v>900000</v>
      </c>
      <c r="F372" s="141"/>
      <c r="G372" s="121">
        <f t="shared" si="18"/>
        <v>0</v>
      </c>
      <c r="H372" s="61"/>
      <c r="J372" s="3"/>
      <c r="K372" s="3"/>
      <c r="L372" s="3"/>
      <c r="M372" s="4"/>
      <c r="Q372" s="55"/>
    </row>
    <row r="373" spans="1:17" s="5" customFormat="1" ht="11.25">
      <c r="A373" s="37">
        <v>10</v>
      </c>
      <c r="B373" s="38" t="s">
        <v>274</v>
      </c>
      <c r="C373" s="37"/>
      <c r="D373" s="37" t="s">
        <v>200</v>
      </c>
      <c r="E373" s="140">
        <v>100000</v>
      </c>
      <c r="F373" s="141"/>
      <c r="G373" s="121">
        <f t="shared" si="18"/>
        <v>0</v>
      </c>
      <c r="H373" s="61"/>
      <c r="J373" s="3"/>
      <c r="K373" s="3"/>
      <c r="L373" s="3"/>
      <c r="M373" s="4"/>
      <c r="Q373" s="55"/>
    </row>
    <row r="374" spans="1:17" s="5" customFormat="1" ht="11.25">
      <c r="A374" s="37">
        <v>11</v>
      </c>
      <c r="B374" s="38" t="s">
        <v>275</v>
      </c>
      <c r="C374" s="37"/>
      <c r="D374" s="37" t="s">
        <v>200</v>
      </c>
      <c r="E374" s="140">
        <v>100000</v>
      </c>
      <c r="F374" s="141"/>
      <c r="G374" s="121">
        <f t="shared" si="18"/>
        <v>0</v>
      </c>
      <c r="H374" s="61"/>
      <c r="J374" s="3"/>
      <c r="K374" s="3"/>
      <c r="L374" s="3"/>
      <c r="M374" s="4"/>
      <c r="Q374" s="55"/>
    </row>
    <row r="375" spans="1:17" s="5" customFormat="1" ht="14.1" customHeight="1">
      <c r="A375" s="37">
        <v>12</v>
      </c>
      <c r="B375" s="38" t="s">
        <v>330</v>
      </c>
      <c r="C375" s="37"/>
      <c r="D375" s="37" t="s">
        <v>200</v>
      </c>
      <c r="E375" s="140">
        <v>100000</v>
      </c>
      <c r="F375" s="141"/>
      <c r="G375" s="121">
        <f t="shared" si="18"/>
        <v>0</v>
      </c>
      <c r="H375" s="45"/>
      <c r="J375" s="3"/>
      <c r="K375" s="3"/>
      <c r="L375" s="3"/>
      <c r="M375" s="4"/>
      <c r="Q375" s="55"/>
    </row>
    <row r="376" spans="1:17" s="5" customFormat="1" ht="14.1" customHeight="1">
      <c r="A376" s="37">
        <v>13</v>
      </c>
      <c r="B376" s="38" t="s">
        <v>331</v>
      </c>
      <c r="C376" s="37"/>
      <c r="D376" s="37" t="s">
        <v>200</v>
      </c>
      <c r="E376" s="140">
        <v>100000</v>
      </c>
      <c r="F376" s="141"/>
      <c r="G376" s="121">
        <f t="shared" si="18"/>
        <v>0</v>
      </c>
      <c r="H376" s="45"/>
      <c r="J376" s="3"/>
      <c r="K376" s="3"/>
      <c r="L376" s="3"/>
      <c r="M376" s="4"/>
      <c r="Q376" s="55"/>
    </row>
    <row r="377" spans="1:17" s="5" customFormat="1" ht="14.1" customHeight="1">
      <c r="A377" s="37">
        <v>14</v>
      </c>
      <c r="B377" s="186" t="s">
        <v>273</v>
      </c>
      <c r="C377" s="187"/>
      <c r="D377" s="37"/>
      <c r="E377" s="140">
        <v>1</v>
      </c>
      <c r="F377" s="141"/>
      <c r="G377" s="121">
        <f>F377*E377</f>
        <v>0</v>
      </c>
      <c r="H377" s="45"/>
      <c r="J377" s="3"/>
      <c r="K377" s="3"/>
      <c r="L377" s="3"/>
      <c r="M377" s="4"/>
      <c r="Q377" s="55"/>
    </row>
    <row r="378" spans="1:17" s="4" customFormat="1" ht="11.25">
      <c r="A378" s="44"/>
      <c r="B378" s="44"/>
      <c r="C378" s="62"/>
      <c r="D378" s="162" t="s">
        <v>106</v>
      </c>
      <c r="E378" s="162"/>
      <c r="F378" s="162"/>
      <c r="G378" s="138">
        <f>SUM(G364:G377)</f>
        <v>0</v>
      </c>
      <c r="I378" s="5"/>
      <c r="J378" s="3"/>
      <c r="K378" s="3"/>
      <c r="L378" s="3"/>
      <c r="N378" s="5"/>
      <c r="O378" s="5"/>
      <c r="Q378" s="6"/>
    </row>
    <row r="379" spans="1:17" s="4" customFormat="1" ht="11.25">
      <c r="A379" s="44"/>
      <c r="B379" s="44"/>
      <c r="C379" s="62"/>
      <c r="D379" s="63"/>
      <c r="E379" s="63"/>
      <c r="F379" s="63"/>
      <c r="G379" s="64"/>
      <c r="I379" s="5"/>
      <c r="J379" s="3"/>
      <c r="K379" s="3"/>
      <c r="L379" s="3"/>
      <c r="N379" s="5"/>
      <c r="O379" s="5"/>
      <c r="Q379" s="6"/>
    </row>
    <row r="380" spans="1:17" s="2" customFormat="1">
      <c r="A380" s="142" t="s">
        <v>205</v>
      </c>
      <c r="B380" s="1"/>
      <c r="C380" s="1"/>
      <c r="D380" s="1"/>
      <c r="E380" s="1"/>
      <c r="F380" s="1"/>
      <c r="G380" s="3"/>
      <c r="H380" s="3"/>
      <c r="I380" s="3"/>
      <c r="J380" s="3"/>
      <c r="K380" s="3"/>
      <c r="L380" s="3"/>
      <c r="M380" s="4"/>
      <c r="N380" s="5"/>
      <c r="O380" s="5"/>
      <c r="P380" s="5"/>
      <c r="Q380" s="55"/>
    </row>
    <row r="381" spans="1:17" s="2" customFormat="1">
      <c r="A381" s="1"/>
      <c r="B381" s="1"/>
      <c r="C381" s="1"/>
      <c r="D381" s="1"/>
      <c r="E381" s="1"/>
      <c r="F381" s="1"/>
      <c r="G381" s="3"/>
      <c r="H381" s="3"/>
      <c r="I381" s="3"/>
      <c r="J381" s="3"/>
      <c r="K381" s="3"/>
      <c r="L381" s="3"/>
      <c r="M381" s="4"/>
      <c r="N381" s="5"/>
      <c r="O381" s="5"/>
      <c r="P381" s="5"/>
      <c r="Q381" s="55"/>
    </row>
    <row r="382" spans="1:17" s="2" customFormat="1" ht="33.75">
      <c r="A382" s="65" t="s">
        <v>70</v>
      </c>
      <c r="B382" s="155" t="s">
        <v>107</v>
      </c>
      <c r="C382" s="14" t="s">
        <v>108</v>
      </c>
      <c r="D382" s="14" t="s">
        <v>3</v>
      </c>
      <c r="E382" s="14" t="s">
        <v>4</v>
      </c>
      <c r="F382" s="1"/>
      <c r="G382" s="8"/>
      <c r="H382" s="1"/>
      <c r="J382" s="3"/>
      <c r="K382" s="3"/>
      <c r="L382" s="3"/>
      <c r="M382" s="4"/>
      <c r="N382" s="5"/>
      <c r="O382" s="5"/>
      <c r="P382" s="5"/>
      <c r="Q382" s="55"/>
    </row>
    <row r="383" spans="1:17" s="2" customFormat="1" ht="22.5">
      <c r="A383" s="65" t="s">
        <v>71</v>
      </c>
      <c r="B383" s="155"/>
      <c r="C383" s="14" t="s">
        <v>109</v>
      </c>
      <c r="D383" s="14" t="s">
        <v>6</v>
      </c>
      <c r="E383" s="14" t="s">
        <v>6</v>
      </c>
      <c r="F383" s="1"/>
      <c r="G383" s="8"/>
      <c r="H383" s="1"/>
      <c r="J383" s="3"/>
      <c r="K383" s="3"/>
      <c r="L383" s="3"/>
      <c r="M383" s="4"/>
      <c r="N383" s="5"/>
      <c r="O383" s="5"/>
      <c r="P383" s="5"/>
      <c r="Q383" s="55"/>
    </row>
    <row r="384" spans="1:17" s="2" customFormat="1">
      <c r="A384" s="16">
        <v>0</v>
      </c>
      <c r="B384" s="16">
        <v>1</v>
      </c>
      <c r="C384" s="16">
        <v>2</v>
      </c>
      <c r="D384" s="16">
        <v>4</v>
      </c>
      <c r="E384" s="16" t="s">
        <v>101</v>
      </c>
      <c r="F384" s="1"/>
      <c r="G384" s="8"/>
      <c r="H384" s="1"/>
      <c r="J384" s="3"/>
      <c r="K384" s="3"/>
      <c r="L384" s="3"/>
      <c r="M384" s="4"/>
      <c r="N384" s="5"/>
      <c r="O384" s="5"/>
      <c r="P384" s="5"/>
      <c r="Q384" s="55"/>
    </row>
    <row r="385" spans="1:17" s="2" customFormat="1">
      <c r="A385" s="66" t="s">
        <v>11</v>
      </c>
      <c r="B385" s="38" t="s">
        <v>110</v>
      </c>
      <c r="C385" s="37" t="s">
        <v>111</v>
      </c>
      <c r="D385" s="37"/>
      <c r="E385" s="38">
        <f>D385</f>
        <v>0</v>
      </c>
      <c r="F385" s="1"/>
      <c r="G385" s="8"/>
      <c r="H385" s="1"/>
      <c r="J385" s="3"/>
      <c r="K385" s="3"/>
      <c r="L385" s="3"/>
      <c r="M385" s="4"/>
      <c r="N385" s="5"/>
      <c r="O385" s="5"/>
      <c r="P385" s="5"/>
      <c r="Q385" s="55"/>
    </row>
    <row r="386" spans="1:17" s="2" customFormat="1" ht="15" customHeight="1">
      <c r="A386" s="67"/>
      <c r="B386" s="68"/>
      <c r="C386" s="184" t="s">
        <v>112</v>
      </c>
      <c r="D386" s="185"/>
      <c r="E386" s="136">
        <f>SUM(E385:E385)</f>
        <v>0</v>
      </c>
      <c r="F386" s="1"/>
      <c r="G386" s="8"/>
      <c r="H386" s="1"/>
      <c r="J386" s="3"/>
      <c r="K386" s="3"/>
      <c r="L386" s="3"/>
      <c r="M386" s="4"/>
      <c r="N386" s="5"/>
      <c r="O386" s="5"/>
      <c r="P386" s="5"/>
      <c r="Q386" s="55"/>
    </row>
    <row r="387" spans="1:17" s="2" customFormat="1">
      <c r="A387" s="1"/>
      <c r="B387" s="1"/>
      <c r="C387" s="1"/>
      <c r="D387" s="1"/>
      <c r="E387" s="1"/>
      <c r="F387" s="1"/>
      <c r="G387" s="8" t="s">
        <v>0</v>
      </c>
      <c r="H387" s="1"/>
      <c r="J387" s="3"/>
      <c r="K387" s="3"/>
      <c r="L387" s="3"/>
      <c r="M387" s="4"/>
      <c r="N387" s="5"/>
      <c r="O387" s="5"/>
      <c r="P387" s="5"/>
      <c r="Q387" s="55"/>
    </row>
    <row r="388" spans="1:17" s="2" customFormat="1">
      <c r="A388" s="142" t="s">
        <v>206</v>
      </c>
      <c r="B388" s="1"/>
      <c r="C388" s="1"/>
      <c r="D388" s="1"/>
      <c r="E388" s="1"/>
      <c r="F388" s="1"/>
      <c r="G388" s="8"/>
      <c r="H388" s="1"/>
      <c r="J388" s="3"/>
      <c r="K388" s="3"/>
      <c r="L388" s="3"/>
      <c r="M388" s="4"/>
      <c r="N388" s="5"/>
      <c r="O388" s="5"/>
      <c r="P388" s="5"/>
      <c r="Q388" s="55"/>
    </row>
    <row r="389" spans="1:17" s="2" customFormat="1" ht="15">
      <c r="A389" s="58"/>
      <c r="B389" s="1"/>
      <c r="C389" s="1"/>
      <c r="D389" s="1"/>
      <c r="E389" s="1"/>
      <c r="F389" s="1"/>
      <c r="G389" s="8"/>
      <c r="H389" s="1"/>
      <c r="J389" s="3"/>
      <c r="K389" s="3"/>
      <c r="L389" s="3"/>
      <c r="M389" s="4"/>
      <c r="N389" s="5"/>
      <c r="O389" s="5"/>
      <c r="P389" s="5"/>
      <c r="Q389" s="55"/>
    </row>
    <row r="390" spans="1:17" s="2" customFormat="1" ht="33.75">
      <c r="A390" s="14" t="s">
        <v>70</v>
      </c>
      <c r="B390" s="155" t="s">
        <v>13</v>
      </c>
      <c r="C390" s="14" t="s">
        <v>108</v>
      </c>
      <c r="D390" s="14" t="s">
        <v>3</v>
      </c>
      <c r="E390" s="14" t="s">
        <v>4</v>
      </c>
      <c r="F390" s="69"/>
      <c r="G390" s="70"/>
      <c r="H390" s="59"/>
      <c r="J390" s="3"/>
      <c r="K390" s="3"/>
      <c r="L390" s="3"/>
      <c r="M390" s="4"/>
      <c r="N390" s="5"/>
      <c r="O390" s="5"/>
      <c r="P390" s="5"/>
      <c r="Q390" s="55"/>
    </row>
    <row r="391" spans="1:17" s="2" customFormat="1" ht="22.5">
      <c r="A391" s="14" t="s">
        <v>71</v>
      </c>
      <c r="B391" s="155"/>
      <c r="C391" s="14" t="s">
        <v>109</v>
      </c>
      <c r="D391" s="14" t="s">
        <v>6</v>
      </c>
      <c r="E391" s="14" t="s">
        <v>6</v>
      </c>
      <c r="F391" s="69"/>
      <c r="G391" s="70"/>
      <c r="H391" s="59"/>
      <c r="J391" s="3"/>
      <c r="K391" s="3"/>
      <c r="L391" s="3"/>
      <c r="M391" s="4"/>
      <c r="N391" s="5"/>
      <c r="O391" s="5"/>
      <c r="P391" s="5"/>
      <c r="Q391" s="55"/>
    </row>
    <row r="392" spans="1:17" s="2" customFormat="1">
      <c r="A392" s="71">
        <v>0</v>
      </c>
      <c r="B392" s="16">
        <v>1</v>
      </c>
      <c r="C392" s="16">
        <v>2</v>
      </c>
      <c r="D392" s="16">
        <v>4</v>
      </c>
      <c r="E392" s="16" t="s">
        <v>101</v>
      </c>
      <c r="F392" s="72"/>
      <c r="G392" s="73"/>
      <c r="H392" s="74"/>
      <c r="J392" s="3"/>
      <c r="K392" s="3"/>
      <c r="L392" s="3"/>
      <c r="M392" s="4"/>
      <c r="N392" s="5"/>
      <c r="O392" s="5"/>
      <c r="P392" s="5"/>
      <c r="Q392" s="55"/>
    </row>
    <row r="393" spans="1:17" s="2" customFormat="1">
      <c r="A393" s="75" t="s">
        <v>11</v>
      </c>
      <c r="B393" s="12" t="s">
        <v>113</v>
      </c>
      <c r="C393" s="37" t="s">
        <v>111</v>
      </c>
      <c r="D393" s="37"/>
      <c r="E393" s="38">
        <f>D393</f>
        <v>0</v>
      </c>
      <c r="F393" s="76"/>
      <c r="G393" s="77"/>
      <c r="H393" s="61"/>
      <c r="J393" s="3"/>
      <c r="K393" s="3"/>
      <c r="L393" s="3"/>
      <c r="M393" s="4"/>
      <c r="N393" s="5"/>
      <c r="O393" s="5"/>
      <c r="P393" s="5"/>
      <c r="Q393" s="55"/>
    </row>
    <row r="394" spans="1:17" s="2" customFormat="1" ht="15" customHeight="1">
      <c r="A394" s="78"/>
      <c r="B394" s="46"/>
      <c r="C394" s="184" t="s">
        <v>114</v>
      </c>
      <c r="D394" s="185"/>
      <c r="E394" s="136">
        <f>E393</f>
        <v>0</v>
      </c>
      <c r="F394" s="79"/>
      <c r="G394" s="80"/>
      <c r="H394" s="81"/>
      <c r="J394" s="3"/>
      <c r="K394" s="3"/>
      <c r="L394" s="3"/>
      <c r="M394" s="4"/>
      <c r="N394" s="5"/>
      <c r="O394" s="5"/>
      <c r="P394" s="5"/>
      <c r="Q394" s="55"/>
    </row>
    <row r="396" spans="1:17">
      <c r="A396" s="142" t="s">
        <v>207</v>
      </c>
    </row>
    <row r="397" spans="1:17" ht="15">
      <c r="A397" s="58"/>
    </row>
    <row r="398" spans="1:17" ht="22.5">
      <c r="A398" s="14" t="s">
        <v>70</v>
      </c>
      <c r="B398" s="155" t="s">
        <v>13</v>
      </c>
      <c r="C398" s="14" t="s">
        <v>108</v>
      </c>
      <c r="D398" s="143" t="s">
        <v>197</v>
      </c>
      <c r="E398" s="14" t="s">
        <v>3</v>
      </c>
      <c r="F398" s="14" t="s">
        <v>4</v>
      </c>
    </row>
    <row r="399" spans="1:17" ht="22.5">
      <c r="A399" s="14" t="s">
        <v>71</v>
      </c>
      <c r="B399" s="155"/>
      <c r="C399" s="14" t="s">
        <v>109</v>
      </c>
      <c r="D399" s="143" t="s">
        <v>198</v>
      </c>
      <c r="E399" s="14" t="s">
        <v>6</v>
      </c>
      <c r="F399" s="14" t="s">
        <v>6</v>
      </c>
    </row>
    <row r="400" spans="1:17">
      <c r="A400" s="71">
        <v>0</v>
      </c>
      <c r="B400" s="16">
        <v>1</v>
      </c>
      <c r="C400" s="16">
        <v>2</v>
      </c>
      <c r="D400" s="16">
        <v>3</v>
      </c>
      <c r="E400" s="16">
        <v>4</v>
      </c>
      <c r="F400" s="16" t="s">
        <v>101</v>
      </c>
    </row>
    <row r="401" spans="1:17" ht="22.5">
      <c r="A401" s="75" t="s">
        <v>11</v>
      </c>
      <c r="B401" s="12" t="s">
        <v>276</v>
      </c>
      <c r="C401" s="52" t="s">
        <v>278</v>
      </c>
      <c r="D401" s="140">
        <v>2000000</v>
      </c>
      <c r="E401" s="37"/>
      <c r="F401" s="38">
        <f>D401*E401</f>
        <v>0</v>
      </c>
    </row>
    <row r="402" spans="1:17" ht="15.75" customHeight="1">
      <c r="A402" s="75" t="s">
        <v>12</v>
      </c>
      <c r="B402" s="12" t="s">
        <v>208</v>
      </c>
      <c r="C402" s="37" t="s">
        <v>111</v>
      </c>
      <c r="D402" s="144" t="s">
        <v>277</v>
      </c>
      <c r="E402" s="37"/>
      <c r="F402" s="38">
        <f>E402</f>
        <v>0</v>
      </c>
    </row>
    <row r="403" spans="1:17" ht="14.25" customHeight="1">
      <c r="A403" s="78"/>
      <c r="B403" s="46"/>
      <c r="C403" s="184" t="s">
        <v>114</v>
      </c>
      <c r="D403" s="191"/>
      <c r="E403" s="185"/>
      <c r="F403" s="136">
        <f>SUM(F401,F402)</f>
        <v>0</v>
      </c>
    </row>
    <row r="404" spans="1:17" ht="14.25" customHeight="1">
      <c r="A404" s="78"/>
      <c r="B404" s="46"/>
      <c r="C404" s="153"/>
      <c r="D404" s="153"/>
      <c r="E404" s="153"/>
      <c r="F404" s="151"/>
    </row>
    <row r="405" spans="1:17" ht="14.25" customHeight="1">
      <c r="A405" s="142" t="s">
        <v>323</v>
      </c>
      <c r="F405" s="151"/>
    </row>
    <row r="406" spans="1:17" ht="14.25" customHeight="1">
      <c r="A406" s="58"/>
      <c r="F406" s="151"/>
    </row>
    <row r="407" spans="1:17" ht="33.75">
      <c r="A407" s="150" t="s">
        <v>70</v>
      </c>
      <c r="B407" s="155" t="s">
        <v>13</v>
      </c>
      <c r="C407" s="203" t="s">
        <v>108</v>
      </c>
      <c r="D407" s="150" t="s">
        <v>3</v>
      </c>
      <c r="E407" s="150" t="s">
        <v>4</v>
      </c>
      <c r="F407" s="151"/>
    </row>
    <row r="408" spans="1:17" ht="22.5">
      <c r="A408" s="150" t="s">
        <v>71</v>
      </c>
      <c r="B408" s="155"/>
      <c r="C408" s="204"/>
      <c r="D408" s="150" t="s">
        <v>6</v>
      </c>
      <c r="E408" s="150" t="s">
        <v>6</v>
      </c>
      <c r="F408" s="151"/>
    </row>
    <row r="409" spans="1:17" ht="14.25" customHeight="1">
      <c r="A409" s="71">
        <v>0</v>
      </c>
      <c r="B409" s="16">
        <v>1</v>
      </c>
      <c r="C409" s="16">
        <v>2</v>
      </c>
      <c r="D409" s="16">
        <v>4</v>
      </c>
      <c r="E409" s="16" t="s">
        <v>101</v>
      </c>
      <c r="F409" s="151"/>
    </row>
    <row r="410" spans="1:17" ht="22.5">
      <c r="A410" s="75" t="s">
        <v>11</v>
      </c>
      <c r="B410" s="12" t="s">
        <v>325</v>
      </c>
      <c r="C410" s="37" t="s">
        <v>297</v>
      </c>
      <c r="D410" s="37"/>
      <c r="E410" s="38">
        <f>D410</f>
        <v>0</v>
      </c>
      <c r="F410" s="151"/>
    </row>
    <row r="411" spans="1:17" ht="14.25" customHeight="1">
      <c r="A411" s="75" t="s">
        <v>12</v>
      </c>
      <c r="B411" s="12" t="s">
        <v>324</v>
      </c>
      <c r="C411" s="37" t="s">
        <v>297</v>
      </c>
      <c r="D411" s="37"/>
      <c r="E411" s="38">
        <f>D411</f>
        <v>0</v>
      </c>
      <c r="F411" s="151"/>
    </row>
    <row r="412" spans="1:17" ht="14.25" customHeight="1">
      <c r="A412" s="78"/>
      <c r="B412" s="46"/>
      <c r="C412" s="205" t="s">
        <v>326</v>
      </c>
      <c r="D412" s="206"/>
      <c r="E412" s="136">
        <f>E410+E411</f>
        <v>0</v>
      </c>
      <c r="F412" s="151"/>
    </row>
    <row r="413" spans="1:17" ht="14.25" customHeight="1">
      <c r="A413" s="78"/>
      <c r="B413" s="46"/>
      <c r="C413" s="153"/>
      <c r="D413" s="153"/>
      <c r="E413" s="153"/>
      <c r="F413" s="151"/>
    </row>
    <row r="415" spans="1:17" s="8" customFormat="1" ht="15" customHeight="1">
      <c r="A415" s="192" t="s">
        <v>82</v>
      </c>
      <c r="B415" s="193" t="s">
        <v>13</v>
      </c>
      <c r="C415" s="194"/>
      <c r="D415" s="194"/>
      <c r="E415" s="195"/>
      <c r="F415" s="83" t="s">
        <v>115</v>
      </c>
      <c r="H415" s="1"/>
      <c r="I415" s="2"/>
      <c r="J415" s="3"/>
      <c r="K415" s="3"/>
      <c r="L415" s="3"/>
      <c r="M415" s="4"/>
      <c r="N415" s="5"/>
      <c r="O415" s="5"/>
      <c r="P415" s="3"/>
      <c r="Q415" s="82"/>
    </row>
    <row r="416" spans="1:17" s="8" customFormat="1">
      <c r="A416" s="192"/>
      <c r="B416" s="196"/>
      <c r="C416" s="197"/>
      <c r="D416" s="197"/>
      <c r="E416" s="198"/>
      <c r="F416" s="83" t="s">
        <v>6</v>
      </c>
      <c r="H416" s="1"/>
      <c r="I416" s="2"/>
      <c r="J416" s="3"/>
      <c r="K416" s="3"/>
      <c r="L416" s="3"/>
      <c r="M416" s="4"/>
      <c r="N416" s="5"/>
      <c r="O416" s="5"/>
      <c r="P416" s="3"/>
      <c r="Q416" s="82"/>
    </row>
    <row r="417" spans="1:17" s="8" customFormat="1">
      <c r="A417" s="12" t="s">
        <v>116</v>
      </c>
      <c r="B417" s="199" t="s">
        <v>117</v>
      </c>
      <c r="C417" s="199"/>
      <c r="D417" s="199"/>
      <c r="E417" s="199"/>
      <c r="F417" s="134">
        <f>G378</f>
        <v>0</v>
      </c>
      <c r="H417" s="1"/>
      <c r="I417" s="2"/>
      <c r="J417" s="3"/>
      <c r="K417" s="3"/>
      <c r="L417" s="3"/>
      <c r="M417" s="4"/>
      <c r="N417" s="5"/>
      <c r="O417" s="5"/>
      <c r="P417" s="3"/>
      <c r="Q417" s="82"/>
    </row>
    <row r="418" spans="1:17" s="8" customFormat="1">
      <c r="A418" s="12" t="s">
        <v>118</v>
      </c>
      <c r="B418" s="199" t="s">
        <v>209</v>
      </c>
      <c r="C418" s="199"/>
      <c r="D418" s="199"/>
      <c r="E418" s="199"/>
      <c r="F418" s="134">
        <f>E386</f>
        <v>0</v>
      </c>
      <c r="H418" s="1"/>
      <c r="I418" s="2"/>
      <c r="J418" s="3"/>
      <c r="K418" s="3"/>
      <c r="L418" s="3"/>
      <c r="M418" s="4"/>
      <c r="N418" s="5"/>
      <c r="O418" s="5"/>
      <c r="P418" s="3"/>
      <c r="Q418" s="82"/>
    </row>
    <row r="419" spans="1:17" s="8" customFormat="1">
      <c r="A419" s="12" t="s">
        <v>119</v>
      </c>
      <c r="B419" s="199" t="s">
        <v>210</v>
      </c>
      <c r="C419" s="199"/>
      <c r="D419" s="199"/>
      <c r="E419" s="199"/>
      <c r="F419" s="134">
        <f>E394</f>
        <v>0</v>
      </c>
      <c r="H419" s="1"/>
      <c r="I419" s="2"/>
      <c r="J419" s="3"/>
      <c r="K419" s="3"/>
      <c r="L419" s="3"/>
      <c r="M419" s="4"/>
      <c r="N419" s="5"/>
      <c r="O419" s="5"/>
      <c r="P419" s="3"/>
      <c r="Q419" s="82"/>
    </row>
    <row r="420" spans="1:17" s="8" customFormat="1">
      <c r="A420" s="12" t="s">
        <v>120</v>
      </c>
      <c r="B420" s="199" t="s">
        <v>211</v>
      </c>
      <c r="C420" s="199"/>
      <c r="D420" s="199"/>
      <c r="E420" s="199"/>
      <c r="F420" s="134">
        <f>F403</f>
        <v>0</v>
      </c>
      <c r="H420" s="1"/>
      <c r="I420" s="2"/>
      <c r="J420" s="3"/>
      <c r="K420" s="3"/>
      <c r="L420" s="3"/>
      <c r="M420" s="4"/>
      <c r="N420" s="5"/>
      <c r="O420" s="5"/>
      <c r="P420" s="3"/>
      <c r="Q420" s="82"/>
    </row>
    <row r="421" spans="1:17" s="8" customFormat="1">
      <c r="A421" s="12" t="s">
        <v>327</v>
      </c>
      <c r="B421" s="200" t="s">
        <v>328</v>
      </c>
      <c r="C421" s="201"/>
      <c r="D421" s="201"/>
      <c r="E421" s="202"/>
      <c r="F421" s="134">
        <f>E412</f>
        <v>0</v>
      </c>
      <c r="H421" s="1"/>
      <c r="I421" s="2"/>
      <c r="J421" s="3"/>
      <c r="K421" s="3"/>
      <c r="L421" s="3"/>
      <c r="M421" s="4"/>
      <c r="N421" s="5"/>
      <c r="O421" s="5"/>
      <c r="P421" s="3"/>
      <c r="Q421" s="82"/>
    </row>
    <row r="422" spans="1:17" s="8" customFormat="1">
      <c r="A422" s="200" t="s">
        <v>121</v>
      </c>
      <c r="B422" s="201"/>
      <c r="C422" s="201"/>
      <c r="D422" s="201"/>
      <c r="E422" s="202"/>
      <c r="F422" s="135">
        <f>SUM(F417:F421)</f>
        <v>0</v>
      </c>
      <c r="H422" s="1"/>
      <c r="I422" s="2"/>
      <c r="J422" s="3"/>
      <c r="K422" s="3"/>
      <c r="L422" s="3"/>
      <c r="M422" s="4"/>
      <c r="N422" s="5"/>
      <c r="O422" s="5"/>
      <c r="P422" s="3"/>
      <c r="Q422" s="82"/>
    </row>
    <row r="425" spans="1:17" ht="15">
      <c r="A425" s="10" t="s">
        <v>122</v>
      </c>
    </row>
    <row r="427" spans="1:17" ht="15" customHeight="1">
      <c r="A427" s="192" t="s">
        <v>123</v>
      </c>
      <c r="B427" s="192" t="s">
        <v>13</v>
      </c>
      <c r="C427" s="192"/>
      <c r="D427" s="192"/>
      <c r="E427" s="192"/>
      <c r="F427" s="11" t="s">
        <v>115</v>
      </c>
    </row>
    <row r="428" spans="1:17">
      <c r="A428" s="192"/>
      <c r="B428" s="192"/>
      <c r="C428" s="192"/>
      <c r="D428" s="192"/>
      <c r="E428" s="192"/>
      <c r="F428" s="11" t="s">
        <v>6</v>
      </c>
    </row>
    <row r="429" spans="1:17">
      <c r="A429" s="84" t="s">
        <v>11</v>
      </c>
      <c r="B429" s="157" t="s">
        <v>212</v>
      </c>
      <c r="C429" s="157"/>
      <c r="D429" s="157"/>
      <c r="E429" s="157"/>
      <c r="F429" s="131">
        <f>C148</f>
        <v>0</v>
      </c>
    </row>
    <row r="430" spans="1:17">
      <c r="A430" s="84" t="s">
        <v>12</v>
      </c>
      <c r="B430" s="157" t="s">
        <v>124</v>
      </c>
      <c r="C430" s="157"/>
      <c r="D430" s="157"/>
      <c r="E430" s="157"/>
      <c r="F430" s="131">
        <f>G176</f>
        <v>0</v>
      </c>
    </row>
    <row r="431" spans="1:17">
      <c r="A431" s="84" t="s">
        <v>54</v>
      </c>
      <c r="B431" s="157" t="s">
        <v>125</v>
      </c>
      <c r="C431" s="157"/>
      <c r="D431" s="157"/>
      <c r="E431" s="157"/>
      <c r="F431" s="131">
        <f>F355</f>
        <v>0</v>
      </c>
      <c r="H431" s="8"/>
    </row>
    <row r="432" spans="1:17" ht="15.75" customHeight="1">
      <c r="A432" s="84" t="s">
        <v>55</v>
      </c>
      <c r="B432" s="157" t="s">
        <v>126</v>
      </c>
      <c r="C432" s="157"/>
      <c r="D432" s="157"/>
      <c r="E432" s="157"/>
      <c r="F432" s="131">
        <f>F422</f>
        <v>0</v>
      </c>
      <c r="H432" s="8"/>
    </row>
    <row r="433" spans="1:7">
      <c r="A433" s="157" t="s">
        <v>260</v>
      </c>
      <c r="B433" s="157"/>
      <c r="C433" s="157"/>
      <c r="D433" s="157"/>
      <c r="E433" s="157"/>
      <c r="F433" s="131">
        <f>SUM(F429:F432)</f>
        <v>0</v>
      </c>
    </row>
    <row r="434" spans="1:7" ht="15" customHeight="1">
      <c r="A434" s="157" t="s">
        <v>127</v>
      </c>
      <c r="B434" s="157"/>
      <c r="C434" s="157">
        <f>C433*0.25</f>
        <v>0</v>
      </c>
      <c r="D434" s="157"/>
      <c r="E434" s="157"/>
      <c r="F434" s="131">
        <f>PRODUCT(F433,25%)</f>
        <v>0</v>
      </c>
    </row>
    <row r="435" spans="1:7">
      <c r="A435" s="157" t="s">
        <v>261</v>
      </c>
      <c r="B435" s="157"/>
      <c r="C435" s="157">
        <f>SUM(C434,C433)</f>
        <v>0</v>
      </c>
      <c r="D435" s="157"/>
      <c r="E435" s="157"/>
      <c r="F435" s="131">
        <f>SUM(F434,F433)</f>
        <v>0</v>
      </c>
    </row>
    <row r="436" spans="1:7">
      <c r="G436" s="85"/>
    </row>
    <row r="437" spans="1:7">
      <c r="A437" s="86"/>
      <c r="B437" s="87"/>
      <c r="C437" s="87" t="s">
        <v>128</v>
      </c>
      <c r="F437" s="88"/>
      <c r="G437" s="85"/>
    </row>
    <row r="438" spans="1:7">
      <c r="A438" s="86"/>
      <c r="B438" s="87"/>
      <c r="C438" s="87" t="s">
        <v>129</v>
      </c>
      <c r="F438" s="88"/>
      <c r="G438" s="85"/>
    </row>
    <row r="439" spans="1:7" ht="15">
      <c r="A439" s="89"/>
      <c r="F439" s="90"/>
      <c r="G439" s="85"/>
    </row>
    <row r="440" spans="1:7">
      <c r="B440" s="91"/>
      <c r="C440" s="86"/>
      <c r="D440" s="92"/>
      <c r="F440" s="90"/>
      <c r="G440" s="85"/>
    </row>
    <row r="441" spans="1:7">
      <c r="B441" s="91"/>
      <c r="C441" s="93" t="s">
        <v>130</v>
      </c>
      <c r="F441" s="91"/>
      <c r="G441" s="85"/>
    </row>
    <row r="442" spans="1:7">
      <c r="A442" s="94"/>
      <c r="F442" s="90"/>
      <c r="G442" s="85"/>
    </row>
    <row r="443" spans="1:7">
      <c r="F443" s="90"/>
      <c r="G443" s="85"/>
    </row>
    <row r="444" spans="1:7">
      <c r="B444" s="91"/>
      <c r="C444" s="86"/>
      <c r="D444" s="92"/>
      <c r="F444" s="90"/>
      <c r="G444" s="85"/>
    </row>
    <row r="445" spans="1:7">
      <c r="A445" s="95"/>
      <c r="B445" s="91"/>
      <c r="C445" s="93" t="s">
        <v>131</v>
      </c>
      <c r="F445" s="91"/>
      <c r="G445" s="85"/>
    </row>
    <row r="446" spans="1:7">
      <c r="A446" s="94"/>
    </row>
  </sheetData>
  <mergeCells count="230">
    <mergeCell ref="C334:F334"/>
    <mergeCell ref="B332:B333"/>
    <mergeCell ref="A332:A333"/>
    <mergeCell ref="B321:B322"/>
    <mergeCell ref="C321:C322"/>
    <mergeCell ref="D321:D322"/>
    <mergeCell ref="E321:E322"/>
    <mergeCell ref="C326:F326"/>
    <mergeCell ref="B329:B330"/>
    <mergeCell ref="C329:C330"/>
    <mergeCell ref="D329:D330"/>
    <mergeCell ref="E329:E330"/>
    <mergeCell ref="C403:E403"/>
    <mergeCell ref="B429:E429"/>
    <mergeCell ref="B430:E430"/>
    <mergeCell ref="B431:E431"/>
    <mergeCell ref="B432:E432"/>
    <mergeCell ref="A433:E433"/>
    <mergeCell ref="A434:E434"/>
    <mergeCell ref="A415:A416"/>
    <mergeCell ref="B415:E416"/>
    <mergeCell ref="B417:E417"/>
    <mergeCell ref="B418:E418"/>
    <mergeCell ref="B419:E419"/>
    <mergeCell ref="B420:E420"/>
    <mergeCell ref="A422:E422"/>
    <mergeCell ref="A427:A428"/>
    <mergeCell ref="B427:E428"/>
    <mergeCell ref="B407:B408"/>
    <mergeCell ref="C407:C408"/>
    <mergeCell ref="C412:D412"/>
    <mergeCell ref="B421:E421"/>
    <mergeCell ref="B346:E346"/>
    <mergeCell ref="B347:E347"/>
    <mergeCell ref="B354:E354"/>
    <mergeCell ref="A355:E355"/>
    <mergeCell ref="B361:B362"/>
    <mergeCell ref="B398:B399"/>
    <mergeCell ref="D378:F378"/>
    <mergeCell ref="B382:B383"/>
    <mergeCell ref="C386:D386"/>
    <mergeCell ref="B390:B391"/>
    <mergeCell ref="C394:D394"/>
    <mergeCell ref="B348:E348"/>
    <mergeCell ref="B377:C377"/>
    <mergeCell ref="B353:E353"/>
    <mergeCell ref="B350:E350"/>
    <mergeCell ref="B351:E351"/>
    <mergeCell ref="B352:E352"/>
    <mergeCell ref="C287:F287"/>
    <mergeCell ref="A338:A339"/>
    <mergeCell ref="B338:E339"/>
    <mergeCell ref="B340:E340"/>
    <mergeCell ref="B341:E341"/>
    <mergeCell ref="B342:E342"/>
    <mergeCell ref="B343:E343"/>
    <mergeCell ref="B344:E344"/>
    <mergeCell ref="B345:E345"/>
    <mergeCell ref="B297:B298"/>
    <mergeCell ref="C297:C298"/>
    <mergeCell ref="D297:D298"/>
    <mergeCell ref="E297:E298"/>
    <mergeCell ref="C302:F302"/>
    <mergeCell ref="B305:B306"/>
    <mergeCell ref="C305:C306"/>
    <mergeCell ref="D305:D306"/>
    <mergeCell ref="E305:E306"/>
    <mergeCell ref="C310:F310"/>
    <mergeCell ref="B313:B314"/>
    <mergeCell ref="C313:C314"/>
    <mergeCell ref="D313:D314"/>
    <mergeCell ref="E313:E314"/>
    <mergeCell ref="C318:F318"/>
    <mergeCell ref="B274:B275"/>
    <mergeCell ref="C274:C275"/>
    <mergeCell ref="D274:D275"/>
    <mergeCell ref="E274:E275"/>
    <mergeCell ref="C279:F279"/>
    <mergeCell ref="B282:B283"/>
    <mergeCell ref="C282:C283"/>
    <mergeCell ref="D282:D283"/>
    <mergeCell ref="E282:E283"/>
    <mergeCell ref="A257:G257"/>
    <mergeCell ref="A259:G259"/>
    <mergeCell ref="A261:G261"/>
    <mergeCell ref="D263:F263"/>
    <mergeCell ref="B266:B267"/>
    <mergeCell ref="C266:C267"/>
    <mergeCell ref="D266:D267"/>
    <mergeCell ref="E266:E267"/>
    <mergeCell ref="C271:F271"/>
    <mergeCell ref="A233:G233"/>
    <mergeCell ref="C235:F235"/>
    <mergeCell ref="A245:G245"/>
    <mergeCell ref="A247:G247"/>
    <mergeCell ref="A255:G255"/>
    <mergeCell ref="A241:G241"/>
    <mergeCell ref="B238:B239"/>
    <mergeCell ref="C238:C239"/>
    <mergeCell ref="D238:D239"/>
    <mergeCell ref="E238:E239"/>
    <mergeCell ref="A243:G243"/>
    <mergeCell ref="D249:F249"/>
    <mergeCell ref="B252:B253"/>
    <mergeCell ref="C252:C253"/>
    <mergeCell ref="D252:D253"/>
    <mergeCell ref="E252:E253"/>
    <mergeCell ref="A215:G215"/>
    <mergeCell ref="A231:G231"/>
    <mergeCell ref="A217:G217"/>
    <mergeCell ref="A219:G219"/>
    <mergeCell ref="D221:F221"/>
    <mergeCell ref="B224:B225"/>
    <mergeCell ref="C224:C225"/>
    <mergeCell ref="D224:D225"/>
    <mergeCell ref="E224:E225"/>
    <mergeCell ref="A227:G227"/>
    <mergeCell ref="A229:G229"/>
    <mergeCell ref="A201:G201"/>
    <mergeCell ref="A203:G203"/>
    <mergeCell ref="A205:G205"/>
    <mergeCell ref="D207:F207"/>
    <mergeCell ref="B210:B211"/>
    <mergeCell ref="C210:C211"/>
    <mergeCell ref="D210:D211"/>
    <mergeCell ref="E210:E211"/>
    <mergeCell ref="A213:G213"/>
    <mergeCell ref="A199:G199"/>
    <mergeCell ref="A185:G185"/>
    <mergeCell ref="A187:G187"/>
    <mergeCell ref="A189:G189"/>
    <mergeCell ref="A191:G191"/>
    <mergeCell ref="D193:F193"/>
    <mergeCell ref="B196:B197"/>
    <mergeCell ref="C196:C197"/>
    <mergeCell ref="D196:D197"/>
    <mergeCell ref="E196:E197"/>
    <mergeCell ref="A116:A117"/>
    <mergeCell ref="B116:B117"/>
    <mergeCell ref="D116:D117"/>
    <mergeCell ref="E116:E117"/>
    <mergeCell ref="D120:F120"/>
    <mergeCell ref="D176:F176"/>
    <mergeCell ref="A182:A183"/>
    <mergeCell ref="B182:B183"/>
    <mergeCell ref="C182:C183"/>
    <mergeCell ref="D182:D183"/>
    <mergeCell ref="E182:E183"/>
    <mergeCell ref="B175:D175"/>
    <mergeCell ref="A149:F149"/>
    <mergeCell ref="A153:A154"/>
    <mergeCell ref="B153:B154"/>
    <mergeCell ref="D153:D154"/>
    <mergeCell ref="E153:E154"/>
    <mergeCell ref="A123:A124"/>
    <mergeCell ref="B123:B124"/>
    <mergeCell ref="D123:D124"/>
    <mergeCell ref="E123:E124"/>
    <mergeCell ref="D127:F127"/>
    <mergeCell ref="A96:A97"/>
    <mergeCell ref="B96:B97"/>
    <mergeCell ref="D96:D97"/>
    <mergeCell ref="E96:E97"/>
    <mergeCell ref="D102:F102"/>
    <mergeCell ref="A105:A106"/>
    <mergeCell ref="B105:B106"/>
    <mergeCell ref="D105:D106"/>
    <mergeCell ref="E105:E106"/>
    <mergeCell ref="D38:D39"/>
    <mergeCell ref="E38:E39"/>
    <mergeCell ref="D77:F77"/>
    <mergeCell ref="A80:A81"/>
    <mergeCell ref="B80:B81"/>
    <mergeCell ref="D80:D81"/>
    <mergeCell ref="E80:E81"/>
    <mergeCell ref="D93:F93"/>
    <mergeCell ref="E70:E71"/>
    <mergeCell ref="D57:F57"/>
    <mergeCell ref="A60:A61"/>
    <mergeCell ref="B60:B61"/>
    <mergeCell ref="D60:D61"/>
    <mergeCell ref="E60:E61"/>
    <mergeCell ref="A1:G1"/>
    <mergeCell ref="A3:G3"/>
    <mergeCell ref="A46:A47"/>
    <mergeCell ref="B46:B47"/>
    <mergeCell ref="D46:D47"/>
    <mergeCell ref="E46:E47"/>
    <mergeCell ref="D50:F50"/>
    <mergeCell ref="A53:A54"/>
    <mergeCell ref="B53:B54"/>
    <mergeCell ref="D53:D54"/>
    <mergeCell ref="E53:E54"/>
    <mergeCell ref="A21:A22"/>
    <mergeCell ref="B21:B22"/>
    <mergeCell ref="D21:D22"/>
    <mergeCell ref="E21:E22"/>
    <mergeCell ref="D29:D30"/>
    <mergeCell ref="D34:F34"/>
    <mergeCell ref="A38:A39"/>
    <mergeCell ref="D42:F42"/>
    <mergeCell ref="D26:F26"/>
    <mergeCell ref="A29:A30"/>
    <mergeCell ref="B29:B30"/>
    <mergeCell ref="E29:E30"/>
    <mergeCell ref="B38:B39"/>
    <mergeCell ref="B290:B291"/>
    <mergeCell ref="C290:C291"/>
    <mergeCell ref="D290:D291"/>
    <mergeCell ref="E290:E291"/>
    <mergeCell ref="C295:F295"/>
    <mergeCell ref="A435:E435"/>
    <mergeCell ref="A6:A7"/>
    <mergeCell ref="D6:D7"/>
    <mergeCell ref="E6:E7"/>
    <mergeCell ref="A18:C18"/>
    <mergeCell ref="D18:F18"/>
    <mergeCell ref="D113:F113"/>
    <mergeCell ref="A132:A133"/>
    <mergeCell ref="B132:B133"/>
    <mergeCell ref="A148:B148"/>
    <mergeCell ref="D85:F85"/>
    <mergeCell ref="A88:A89"/>
    <mergeCell ref="B88:B89"/>
    <mergeCell ref="D88:D89"/>
    <mergeCell ref="E88:E89"/>
    <mergeCell ref="D67:F67"/>
    <mergeCell ref="A70:A71"/>
    <mergeCell ref="B70:B71"/>
    <mergeCell ref="D70:D71"/>
  </mergeCells>
  <pageMargins left="0.7" right="0.7" top="0.75" bottom="0.75" header="0.3" footer="0.3"/>
  <pageSetup paperSize="9" scale="98" orientation="portrait" r:id="rId1"/>
  <rowBreaks count="9" manualBreakCount="9">
    <brk id="27" max="16383" man="1"/>
    <brk id="58" max="16383" man="1"/>
    <brk id="94" max="16383" man="1"/>
    <brk id="149" max="16383" man="1"/>
    <brk id="194" max="16383" man="1"/>
    <brk id="236" max="16383" man="1"/>
    <brk id="272" max="16383" man="1"/>
    <brk id="356" max="16383" man="1"/>
    <brk id="44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6549B-FC8C-4A01-9022-2F73F89F2B58}">
  <dimension ref="A1:G40"/>
  <sheetViews>
    <sheetView tabSelected="1" zoomScaleNormal="100" workbookViewId="0">
      <selection activeCell="D34" sqref="D34"/>
    </sheetView>
  </sheetViews>
  <sheetFormatPr defaultRowHeight="12.75"/>
  <cols>
    <col min="2" max="2" width="18.7109375" customWidth="1"/>
    <col min="3" max="3" width="31.140625" customWidth="1"/>
    <col min="4" max="4" width="42" customWidth="1"/>
    <col min="5" max="5" width="17.5703125" customWidth="1"/>
    <col min="6" max="6" width="15.5703125" customWidth="1"/>
    <col min="7" max="7" width="19" customWidth="1"/>
  </cols>
  <sheetData>
    <row r="1" spans="1:7" ht="15">
      <c r="A1" s="163" t="s">
        <v>1</v>
      </c>
      <c r="B1" s="163"/>
      <c r="C1" s="163"/>
      <c r="D1" s="163"/>
      <c r="E1" s="163"/>
      <c r="F1" s="163"/>
      <c r="G1" s="163"/>
    </row>
    <row r="2" spans="1:7" ht="15">
      <c r="A2" s="9"/>
      <c r="B2" s="1"/>
      <c r="C2" s="1"/>
      <c r="D2" s="1"/>
      <c r="E2" s="1"/>
      <c r="F2" s="1"/>
      <c r="G2" s="8"/>
    </row>
    <row r="3" spans="1:7" ht="18">
      <c r="A3" s="165" t="s">
        <v>132</v>
      </c>
      <c r="B3" s="165"/>
      <c r="C3" s="165"/>
      <c r="D3" s="165"/>
      <c r="E3" s="165"/>
      <c r="F3" s="165"/>
      <c r="G3" s="165"/>
    </row>
    <row r="4" spans="1:7" ht="15">
      <c r="A4" s="9" t="s">
        <v>336</v>
      </c>
      <c r="B4" s="1"/>
      <c r="C4" s="1"/>
      <c r="D4" s="1"/>
      <c r="E4" s="1"/>
      <c r="F4" s="1"/>
      <c r="G4" s="8"/>
    </row>
    <row r="5" spans="1:7" ht="16.5">
      <c r="A5" s="216"/>
      <c r="B5" s="217"/>
      <c r="C5" s="217"/>
      <c r="D5" s="218"/>
      <c r="E5" s="218"/>
      <c r="F5" s="218"/>
      <c r="G5" s="218"/>
    </row>
    <row r="6" spans="1:7" ht="16.5">
      <c r="A6" s="219"/>
      <c r="B6" s="219" t="s">
        <v>337</v>
      </c>
      <c r="C6" s="219"/>
      <c r="D6" s="220"/>
      <c r="E6" s="220"/>
      <c r="F6" s="221"/>
      <c r="G6" s="222" t="s">
        <v>0</v>
      </c>
    </row>
    <row r="7" spans="1:7" ht="16.5">
      <c r="A7" s="219"/>
      <c r="B7" s="219"/>
      <c r="C7" s="219"/>
      <c r="D7" s="223"/>
      <c r="E7" s="223"/>
      <c r="F7" s="223"/>
      <c r="G7" s="223"/>
    </row>
    <row r="8" spans="1:7" ht="16.5">
      <c r="A8" s="224"/>
      <c r="B8" s="225"/>
      <c r="C8" s="225"/>
      <c r="D8" s="225"/>
      <c r="E8" s="225"/>
      <c r="F8" s="225"/>
      <c r="G8" s="225"/>
    </row>
    <row r="9" spans="1:7" ht="33">
      <c r="A9" s="226"/>
      <c r="B9" s="227" t="s">
        <v>338</v>
      </c>
      <c r="C9" s="227" t="s">
        <v>339</v>
      </c>
      <c r="D9" s="227" t="s">
        <v>340</v>
      </c>
      <c r="E9" s="227" t="s">
        <v>341</v>
      </c>
      <c r="F9" s="227" t="s">
        <v>342</v>
      </c>
      <c r="G9" s="227" t="s">
        <v>343</v>
      </c>
    </row>
    <row r="10" spans="1:7" ht="16.5">
      <c r="A10" s="226"/>
      <c r="B10" s="228"/>
      <c r="C10" s="228"/>
      <c r="D10" s="228"/>
      <c r="E10" s="228"/>
      <c r="F10" s="228"/>
      <c r="G10" s="228"/>
    </row>
    <row r="11" spans="1:7" ht="66">
      <c r="A11" s="226"/>
      <c r="B11" s="229" t="s">
        <v>344</v>
      </c>
      <c r="C11" s="230" t="s">
        <v>345</v>
      </c>
      <c r="D11" s="230" t="s">
        <v>346</v>
      </c>
      <c r="E11" s="231">
        <v>0</v>
      </c>
      <c r="F11" s="232">
        <v>1</v>
      </c>
      <c r="G11" s="233">
        <f>PRODUCT(E11,F11)</f>
        <v>0</v>
      </c>
    </row>
    <row r="12" spans="1:7" ht="42" customHeight="1">
      <c r="A12" s="234"/>
      <c r="B12" s="235" t="s">
        <v>347</v>
      </c>
      <c r="C12" s="236" t="s">
        <v>348</v>
      </c>
      <c r="D12" s="236" t="s">
        <v>349</v>
      </c>
      <c r="E12" s="233">
        <v>0</v>
      </c>
      <c r="F12" s="237">
        <v>1</v>
      </c>
      <c r="G12" s="233">
        <f>PRODUCT(E12,F12)</f>
        <v>0</v>
      </c>
    </row>
    <row r="13" spans="1:7" ht="45" customHeight="1">
      <c r="A13" s="234"/>
      <c r="B13" s="235"/>
      <c r="C13" s="236" t="s">
        <v>350</v>
      </c>
      <c r="D13" s="236" t="s">
        <v>351</v>
      </c>
      <c r="E13" s="233">
        <v>0</v>
      </c>
      <c r="F13" s="237">
        <v>400</v>
      </c>
      <c r="G13" s="233">
        <f>PRODUCT(E13,F13)</f>
        <v>0</v>
      </c>
    </row>
    <row r="14" spans="1:7" ht="47.25" customHeight="1">
      <c r="A14" s="234"/>
      <c r="B14" s="235"/>
      <c r="C14" s="236" t="s">
        <v>352</v>
      </c>
      <c r="D14" s="236" t="s">
        <v>353</v>
      </c>
      <c r="E14" s="233">
        <v>0</v>
      </c>
      <c r="F14" s="237">
        <v>400</v>
      </c>
      <c r="G14" s="233">
        <f t="shared" ref="G14:G39" si="0">PRODUCT(E14,F14)</f>
        <v>0</v>
      </c>
    </row>
    <row r="15" spans="1:7" ht="49.5">
      <c r="A15" s="234"/>
      <c r="B15" s="235" t="s">
        <v>354</v>
      </c>
      <c r="C15" s="238" t="s">
        <v>355</v>
      </c>
      <c r="D15" s="238" t="s">
        <v>356</v>
      </c>
      <c r="E15" s="239">
        <v>0</v>
      </c>
      <c r="F15" s="240">
        <v>3</v>
      </c>
      <c r="G15" s="233">
        <f t="shared" si="0"/>
        <v>0</v>
      </c>
    </row>
    <row r="16" spans="1:7" ht="54.75" customHeight="1">
      <c r="A16" s="234"/>
      <c r="B16" s="235"/>
      <c r="C16" s="238" t="s">
        <v>357</v>
      </c>
      <c r="D16" s="238" t="s">
        <v>358</v>
      </c>
      <c r="E16" s="239">
        <v>0</v>
      </c>
      <c r="F16" s="240">
        <v>3</v>
      </c>
      <c r="G16" s="233">
        <f t="shared" si="0"/>
        <v>0</v>
      </c>
    </row>
    <row r="17" spans="1:7" ht="53.25" customHeight="1">
      <c r="A17" s="234"/>
      <c r="B17" s="235"/>
      <c r="C17" s="238" t="s">
        <v>359</v>
      </c>
      <c r="D17" s="238" t="s">
        <v>360</v>
      </c>
      <c r="E17" s="239">
        <v>0</v>
      </c>
      <c r="F17" s="240">
        <v>3</v>
      </c>
      <c r="G17" s="233">
        <f t="shared" si="0"/>
        <v>0</v>
      </c>
    </row>
    <row r="18" spans="1:7" ht="48" customHeight="1">
      <c r="A18" s="234"/>
      <c r="B18" s="235"/>
      <c r="C18" s="238" t="s">
        <v>361</v>
      </c>
      <c r="D18" s="238" t="s">
        <v>362</v>
      </c>
      <c r="E18" s="239">
        <v>0</v>
      </c>
      <c r="F18" s="240">
        <v>1</v>
      </c>
      <c r="G18" s="233">
        <f t="shared" si="0"/>
        <v>0</v>
      </c>
    </row>
    <row r="19" spans="1:7" ht="45.75" customHeight="1">
      <c r="A19" s="234"/>
      <c r="B19" s="235"/>
      <c r="C19" s="238" t="s">
        <v>363</v>
      </c>
      <c r="D19" s="238" t="s">
        <v>364</v>
      </c>
      <c r="E19" s="239">
        <v>0</v>
      </c>
      <c r="F19" s="240">
        <v>1</v>
      </c>
      <c r="G19" s="233">
        <f t="shared" si="0"/>
        <v>0</v>
      </c>
    </row>
    <row r="20" spans="1:7" ht="51.75" customHeight="1">
      <c r="A20" s="234"/>
      <c r="B20" s="235" t="s">
        <v>365</v>
      </c>
      <c r="C20" s="236" t="s">
        <v>366</v>
      </c>
      <c r="D20" s="236" t="s">
        <v>367</v>
      </c>
      <c r="E20" s="233">
        <v>0</v>
      </c>
      <c r="F20" s="237">
        <v>1</v>
      </c>
      <c r="G20" s="233">
        <f t="shared" si="0"/>
        <v>0</v>
      </c>
    </row>
    <row r="21" spans="1:7" ht="34.5" customHeight="1">
      <c r="A21" s="234"/>
      <c r="B21" s="235"/>
      <c r="C21" s="236" t="s">
        <v>368</v>
      </c>
      <c r="D21" s="236" t="s">
        <v>369</v>
      </c>
      <c r="E21" s="233">
        <v>0</v>
      </c>
      <c r="F21" s="237">
        <v>400</v>
      </c>
      <c r="G21" s="233">
        <f t="shared" si="0"/>
        <v>0</v>
      </c>
    </row>
    <row r="22" spans="1:7" ht="33" customHeight="1">
      <c r="A22" s="234"/>
      <c r="B22" s="235"/>
      <c r="C22" s="236" t="s">
        <v>370</v>
      </c>
      <c r="D22" s="236" t="s">
        <v>371</v>
      </c>
      <c r="E22" s="233">
        <v>0</v>
      </c>
      <c r="F22" s="237">
        <v>400</v>
      </c>
      <c r="G22" s="233">
        <f t="shared" si="0"/>
        <v>0</v>
      </c>
    </row>
    <row r="23" spans="1:7" ht="66" customHeight="1">
      <c r="A23" s="234"/>
      <c r="B23" s="235"/>
      <c r="C23" s="236" t="s">
        <v>372</v>
      </c>
      <c r="D23" s="236" t="s">
        <v>373</v>
      </c>
      <c r="E23" s="233">
        <v>0</v>
      </c>
      <c r="F23" s="237">
        <v>400</v>
      </c>
      <c r="G23" s="233">
        <f t="shared" si="0"/>
        <v>0</v>
      </c>
    </row>
    <row r="24" spans="1:7" ht="60" customHeight="1">
      <c r="A24" s="234"/>
      <c r="B24" s="235"/>
      <c r="C24" s="236" t="s">
        <v>374</v>
      </c>
      <c r="D24" s="241" t="s">
        <v>375</v>
      </c>
      <c r="E24" s="233">
        <v>0</v>
      </c>
      <c r="F24" s="237">
        <v>400</v>
      </c>
      <c r="G24" s="233">
        <f t="shared" si="0"/>
        <v>0</v>
      </c>
    </row>
    <row r="25" spans="1:7" ht="42" customHeight="1">
      <c r="A25" s="234"/>
      <c r="B25" s="235"/>
      <c r="C25" s="236" t="s">
        <v>376</v>
      </c>
      <c r="D25" s="236" t="s">
        <v>377</v>
      </c>
      <c r="E25" s="233">
        <v>0</v>
      </c>
      <c r="F25" s="237">
        <v>400</v>
      </c>
      <c r="G25" s="233">
        <f t="shared" si="0"/>
        <v>0</v>
      </c>
    </row>
    <row r="26" spans="1:7" ht="40.5" customHeight="1">
      <c r="A26" s="234"/>
      <c r="B26" s="242" t="s">
        <v>378</v>
      </c>
      <c r="C26" s="236" t="s">
        <v>379</v>
      </c>
      <c r="D26" s="241" t="s">
        <v>380</v>
      </c>
      <c r="E26" s="233">
        <v>0</v>
      </c>
      <c r="F26" s="237">
        <v>7</v>
      </c>
      <c r="G26" s="233">
        <f t="shared" si="0"/>
        <v>0</v>
      </c>
    </row>
    <row r="27" spans="1:7" ht="45.75" customHeight="1">
      <c r="A27" s="234"/>
      <c r="B27" s="242"/>
      <c r="C27" s="236" t="s">
        <v>381</v>
      </c>
      <c r="D27" s="241" t="s">
        <v>382</v>
      </c>
      <c r="E27" s="233">
        <v>0</v>
      </c>
      <c r="F27" s="237">
        <v>4</v>
      </c>
      <c r="G27" s="233">
        <f t="shared" si="0"/>
        <v>0</v>
      </c>
    </row>
    <row r="28" spans="1:7" ht="24.75" customHeight="1">
      <c r="A28" s="234"/>
      <c r="B28" s="242"/>
      <c r="C28" s="236" t="s">
        <v>383</v>
      </c>
      <c r="D28" s="241" t="s">
        <v>400</v>
      </c>
      <c r="E28" s="233">
        <v>0</v>
      </c>
      <c r="F28" s="237">
        <v>2</v>
      </c>
      <c r="G28" s="233">
        <f t="shared" si="0"/>
        <v>0</v>
      </c>
    </row>
    <row r="29" spans="1:7" ht="24" customHeight="1">
      <c r="A29" s="234"/>
      <c r="B29" s="242"/>
      <c r="C29" s="236" t="s">
        <v>384</v>
      </c>
      <c r="D29" s="241" t="s">
        <v>400</v>
      </c>
      <c r="E29" s="233">
        <v>0</v>
      </c>
      <c r="F29" s="237">
        <v>2</v>
      </c>
      <c r="G29" s="233">
        <f t="shared" si="0"/>
        <v>0</v>
      </c>
    </row>
    <row r="30" spans="1:7" ht="26.25" customHeight="1">
      <c r="A30" s="234"/>
      <c r="B30" s="242"/>
      <c r="C30" s="236" t="s">
        <v>385</v>
      </c>
      <c r="D30" s="241" t="s">
        <v>400</v>
      </c>
      <c r="E30" s="233">
        <v>0</v>
      </c>
      <c r="F30" s="237">
        <v>3</v>
      </c>
      <c r="G30" s="233">
        <f t="shared" si="0"/>
        <v>0</v>
      </c>
    </row>
    <row r="31" spans="1:7" ht="25.5" customHeight="1">
      <c r="A31" s="234"/>
      <c r="B31" s="242"/>
      <c r="C31" s="236" t="s">
        <v>386</v>
      </c>
      <c r="D31" s="241" t="s">
        <v>400</v>
      </c>
      <c r="E31" s="233">
        <v>0</v>
      </c>
      <c r="F31" s="237">
        <v>3</v>
      </c>
      <c r="G31" s="233">
        <f t="shared" si="0"/>
        <v>0</v>
      </c>
    </row>
    <row r="32" spans="1:7" ht="44.25" customHeight="1">
      <c r="A32" s="234"/>
      <c r="B32" s="242"/>
      <c r="C32" s="236" t="s">
        <v>407</v>
      </c>
      <c r="D32" s="241" t="s">
        <v>400</v>
      </c>
      <c r="E32" s="233">
        <v>0</v>
      </c>
      <c r="F32" s="237">
        <v>1</v>
      </c>
      <c r="G32" s="233">
        <f t="shared" si="0"/>
        <v>0</v>
      </c>
    </row>
    <row r="33" spans="1:7" ht="68.25" customHeight="1">
      <c r="A33" s="234"/>
      <c r="B33" s="243" t="s">
        <v>387</v>
      </c>
      <c r="C33" s="236" t="s">
        <v>388</v>
      </c>
      <c r="D33" s="241" t="s">
        <v>389</v>
      </c>
      <c r="E33" s="233">
        <v>0</v>
      </c>
      <c r="F33" s="237">
        <v>2</v>
      </c>
      <c r="G33" s="233">
        <f t="shared" si="0"/>
        <v>0</v>
      </c>
    </row>
    <row r="34" spans="1:7" ht="47.25" customHeight="1">
      <c r="A34" s="234"/>
      <c r="B34" s="244" t="s">
        <v>390</v>
      </c>
      <c r="C34" s="236" t="s">
        <v>391</v>
      </c>
      <c r="D34" s="241"/>
      <c r="E34" s="233">
        <v>0</v>
      </c>
      <c r="F34" s="237">
        <v>1</v>
      </c>
      <c r="G34" s="233">
        <f t="shared" si="0"/>
        <v>0</v>
      </c>
    </row>
    <row r="35" spans="1:7" ht="57.75" customHeight="1">
      <c r="A35" s="245"/>
      <c r="B35" s="244" t="s">
        <v>392</v>
      </c>
      <c r="C35" s="236" t="s">
        <v>393</v>
      </c>
      <c r="D35" s="241" t="s">
        <v>394</v>
      </c>
      <c r="E35" s="233">
        <v>0</v>
      </c>
      <c r="F35" s="237">
        <v>2</v>
      </c>
      <c r="G35" s="233">
        <f t="shared" si="0"/>
        <v>0</v>
      </c>
    </row>
    <row r="36" spans="1:7" ht="45.75" customHeight="1">
      <c r="A36" s="245"/>
      <c r="B36" s="244" t="s">
        <v>395</v>
      </c>
      <c r="C36" s="236" t="s">
        <v>396</v>
      </c>
      <c r="D36" s="241" t="s">
        <v>397</v>
      </c>
      <c r="E36" s="233">
        <v>0</v>
      </c>
      <c r="F36" s="237">
        <v>20</v>
      </c>
      <c r="G36" s="233">
        <f t="shared" si="0"/>
        <v>0</v>
      </c>
    </row>
    <row r="37" spans="1:7" ht="51" customHeight="1">
      <c r="A37" s="245"/>
      <c r="B37" s="244" t="s">
        <v>398</v>
      </c>
      <c r="C37" s="236" t="s">
        <v>399</v>
      </c>
      <c r="D37" s="241" t="s">
        <v>400</v>
      </c>
      <c r="E37" s="233">
        <v>0</v>
      </c>
      <c r="F37" s="237">
        <v>1</v>
      </c>
      <c r="G37" s="233">
        <f t="shared" si="0"/>
        <v>0</v>
      </c>
    </row>
    <row r="38" spans="1:7" ht="65.25" customHeight="1">
      <c r="A38" s="245"/>
      <c r="B38" s="244" t="s">
        <v>401</v>
      </c>
      <c r="C38" s="236" t="s">
        <v>402</v>
      </c>
      <c r="D38" s="241" t="s">
        <v>400</v>
      </c>
      <c r="E38" s="233">
        <v>0</v>
      </c>
      <c r="F38" s="237">
        <v>1</v>
      </c>
      <c r="G38" s="233">
        <f t="shared" si="0"/>
        <v>0</v>
      </c>
    </row>
    <row r="39" spans="1:7" ht="71.25" customHeight="1">
      <c r="A39" s="245"/>
      <c r="B39" s="244" t="s">
        <v>403</v>
      </c>
      <c r="C39" s="236" t="s">
        <v>404</v>
      </c>
      <c r="D39" s="241" t="s">
        <v>405</v>
      </c>
      <c r="E39" s="233">
        <v>0</v>
      </c>
      <c r="F39" s="237">
        <v>400</v>
      </c>
      <c r="G39" s="233">
        <f t="shared" si="0"/>
        <v>0</v>
      </c>
    </row>
    <row r="40" spans="1:7" ht="16.5">
      <c r="A40" s="246"/>
      <c r="B40" s="247"/>
      <c r="C40" s="247"/>
      <c r="D40" s="248"/>
      <c r="E40" s="249" t="s">
        <v>406</v>
      </c>
      <c r="F40" s="249"/>
      <c r="G40" s="250">
        <f>SUM(G11:G39)</f>
        <v>0</v>
      </c>
    </row>
  </sheetData>
  <mergeCells count="7">
    <mergeCell ref="E40:F40"/>
    <mergeCell ref="A1:G1"/>
    <mergeCell ref="A3:G3"/>
    <mergeCell ref="B12:B14"/>
    <mergeCell ref="B15:B19"/>
    <mergeCell ref="B20:B25"/>
    <mergeCell ref="B26:B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Odnosi s javnošću</vt:lpstr>
      <vt:lpstr>oglašavanje</vt:lpstr>
      <vt:lpstr>Konferencija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DamirS</dc:creator>
  <cp:lastModifiedBy>Gordan Leskovar</cp:lastModifiedBy>
  <cp:lastPrinted>2017-09-11T14:31:34Z</cp:lastPrinted>
  <dcterms:created xsi:type="dcterms:W3CDTF">2002-02-03T14:57:34Z</dcterms:created>
  <dcterms:modified xsi:type="dcterms:W3CDTF">2018-06-21T10:44:08Z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